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  <sheet name="Kärkilyönnit" sheetId="7" r:id="rId5"/>
    <sheet name="Taul1" sheetId="8" r:id="rId6"/>
  </sheets>
  <calcPr calcId="145621"/>
</workbook>
</file>

<file path=xl/calcChain.xml><?xml version="1.0" encoding="utf-8"?>
<calcChain xmlns="http://schemas.openxmlformats.org/spreadsheetml/2006/main">
  <c r="G684" i="8" l="1"/>
  <c r="U171" i="8"/>
  <c r="Y13" i="3"/>
  <c r="K76" i="1"/>
  <c r="E76" i="1"/>
  <c r="I76" i="1" s="1"/>
  <c r="I74" i="1"/>
  <c r="I73" i="1"/>
  <c r="I72" i="1"/>
  <c r="I71" i="1"/>
  <c r="S8" i="7" l="1"/>
  <c r="Q8" i="7"/>
  <c r="N8" i="7"/>
  <c r="K8" i="7"/>
  <c r="H8" i="7"/>
  <c r="S7" i="7"/>
  <c r="Q7" i="7"/>
  <c r="N7" i="7"/>
  <c r="K7" i="7"/>
  <c r="H7" i="7"/>
  <c r="S6" i="7"/>
  <c r="Q6" i="7"/>
  <c r="N6" i="7"/>
  <c r="K6" i="7"/>
  <c r="H6" i="7"/>
  <c r="S5" i="7"/>
  <c r="Q5" i="7"/>
  <c r="N5" i="7"/>
  <c r="K5" i="7"/>
  <c r="H5" i="7"/>
  <c r="S4" i="7"/>
  <c r="S25" i="7" s="1"/>
  <c r="S56" i="7" s="1"/>
  <c r="Q4" i="7"/>
  <c r="N4" i="7"/>
  <c r="K4" i="7"/>
  <c r="H4" i="7"/>
  <c r="S51" i="7"/>
  <c r="S57" i="7" s="1"/>
  <c r="R51" i="7"/>
  <c r="R57" i="7" s="1"/>
  <c r="P51" i="7"/>
  <c r="P57" i="7" s="1"/>
  <c r="O51" i="7"/>
  <c r="O57" i="7" s="1"/>
  <c r="M51" i="7"/>
  <c r="M57" i="7" s="1"/>
  <c r="L51" i="7"/>
  <c r="L57" i="7" s="1"/>
  <c r="J51" i="7"/>
  <c r="J57" i="7" s="1"/>
  <c r="I51" i="7"/>
  <c r="I57" i="7" s="1"/>
  <c r="G51" i="7"/>
  <c r="G57" i="7" s="1"/>
  <c r="F51" i="7"/>
  <c r="F57" i="7" s="1"/>
  <c r="E51" i="7"/>
  <c r="E57" i="7" s="1"/>
  <c r="R25" i="7"/>
  <c r="R56" i="7" s="1"/>
  <c r="P25" i="7"/>
  <c r="P56" i="7" s="1"/>
  <c r="O25" i="7"/>
  <c r="M25" i="7"/>
  <c r="M56" i="7" s="1"/>
  <c r="L25" i="7"/>
  <c r="L56" i="7" s="1"/>
  <c r="J25" i="7"/>
  <c r="J56" i="7" s="1"/>
  <c r="I25" i="7"/>
  <c r="G25" i="7"/>
  <c r="G56" i="7" s="1"/>
  <c r="F25" i="7"/>
  <c r="F56" i="7" s="1"/>
  <c r="E25" i="7"/>
  <c r="E56" i="7" s="1"/>
  <c r="K25" i="7" l="1"/>
  <c r="K56" i="7" s="1"/>
  <c r="Q25" i="7"/>
  <c r="Q56" i="7" s="1"/>
  <c r="H25" i="7"/>
  <c r="H56" i="7" s="1"/>
  <c r="N25" i="7"/>
  <c r="N56" i="7" s="1"/>
  <c r="T25" i="7"/>
  <c r="T56" i="7" s="1"/>
  <c r="K51" i="7"/>
  <c r="K57" i="7" s="1"/>
  <c r="Q51" i="7"/>
  <c r="Q57" i="7" s="1"/>
  <c r="I56" i="7"/>
  <c r="O56" i="7"/>
  <c r="H51" i="7"/>
  <c r="H57" i="7" s="1"/>
  <c r="N51" i="7"/>
  <c r="N57" i="7" s="1"/>
  <c r="T51" i="7"/>
  <c r="T57" i="7" s="1"/>
  <c r="P18" i="5"/>
  <c r="O18" i="5"/>
  <c r="Q18" i="5" s="1"/>
  <c r="N18" i="5"/>
  <c r="F17" i="5"/>
  <c r="F16" i="5"/>
  <c r="H16" i="5" s="1"/>
  <c r="Q15" i="5"/>
  <c r="W12" i="5"/>
  <c r="V12" i="5"/>
  <c r="U12" i="5"/>
  <c r="T12" i="5"/>
  <c r="S12" i="5"/>
  <c r="R12" i="5"/>
  <c r="P12" i="5"/>
  <c r="G17" i="5" s="1"/>
  <c r="O12" i="5"/>
  <c r="Q12" i="5" s="1"/>
  <c r="H17" i="5" s="1"/>
  <c r="N12" i="5"/>
  <c r="E17" i="5" s="1"/>
  <c r="L12" i="5"/>
  <c r="G16" i="5" s="1"/>
  <c r="K12" i="5"/>
  <c r="M12" i="5" s="1"/>
  <c r="J12" i="5"/>
  <c r="E16" i="5" s="1"/>
  <c r="G12" i="5"/>
  <c r="G15" i="5" s="1"/>
  <c r="G18" i="5" s="1"/>
  <c r="F12" i="5"/>
  <c r="F15" i="5" s="1"/>
  <c r="F18" i="5" s="1"/>
  <c r="E12" i="5"/>
  <c r="E15" i="5" s="1"/>
  <c r="E18" i="5" s="1"/>
  <c r="Q11" i="5"/>
  <c r="H11" i="5"/>
  <c r="H10" i="5"/>
  <c r="H9" i="5"/>
  <c r="H8" i="5"/>
  <c r="M7" i="5"/>
  <c r="H7" i="5"/>
  <c r="M6" i="5"/>
  <c r="H6" i="5"/>
  <c r="M5" i="5"/>
  <c r="H5" i="5"/>
  <c r="H18" i="5" l="1"/>
  <c r="H12" i="5"/>
  <c r="H15" i="5" s="1"/>
  <c r="AN54" i="1"/>
  <c r="AN53" i="1"/>
  <c r="AN52" i="1"/>
  <c r="AN51" i="1"/>
  <c r="AN50" i="1"/>
  <c r="AN49" i="1"/>
  <c r="AN48" i="1"/>
  <c r="AN47" i="1"/>
  <c r="AN46" i="1"/>
  <c r="AN45" i="1"/>
  <c r="AN44" i="1"/>
  <c r="AN43" i="1"/>
  <c r="N15" i="6" l="1"/>
  <c r="M15" i="6"/>
  <c r="L15" i="6"/>
  <c r="N13" i="6" l="1"/>
  <c r="M13" i="6"/>
  <c r="L13" i="6"/>
  <c r="K13" i="6"/>
  <c r="AS10" i="6"/>
  <c r="AQ10" i="6"/>
  <c r="AP10" i="6"/>
  <c r="AO10" i="6"/>
  <c r="AN10" i="6"/>
  <c r="AM10" i="6"/>
  <c r="AG10" i="6"/>
  <c r="AE10" i="6"/>
  <c r="I15" i="6" s="1"/>
  <c r="AD10" i="6"/>
  <c r="H15" i="6" s="1"/>
  <c r="AC10" i="6"/>
  <c r="G15" i="6" s="1"/>
  <c r="AB10" i="6"/>
  <c r="F15" i="6" s="1"/>
  <c r="AA10" i="6"/>
  <c r="E15" i="6" s="1"/>
  <c r="W10" i="6"/>
  <c r="U10" i="6"/>
  <c r="T10" i="6"/>
  <c r="S10" i="6"/>
  <c r="R10" i="6"/>
  <c r="Q10" i="6"/>
  <c r="K10" i="6"/>
  <c r="K14" i="6" s="1"/>
  <c r="I10" i="6"/>
  <c r="I14" i="6" s="1"/>
  <c r="I16" i="6" s="1"/>
  <c r="H10" i="6"/>
  <c r="H14" i="6" s="1"/>
  <c r="H16" i="6" s="1"/>
  <c r="G10" i="6"/>
  <c r="G14" i="6" s="1"/>
  <c r="G16" i="6" s="1"/>
  <c r="F10" i="6"/>
  <c r="F14" i="6" s="1"/>
  <c r="F16" i="6" s="1"/>
  <c r="E10" i="6"/>
  <c r="E14" i="6" s="1"/>
  <c r="E16" i="6" s="1"/>
  <c r="L14" i="6" l="1"/>
  <c r="N14" i="6"/>
  <c r="M16" i="6"/>
  <c r="K16" i="6"/>
  <c r="M14" i="6"/>
  <c r="N16" i="6"/>
  <c r="L16" i="6"/>
  <c r="O25" i="3" l="1"/>
  <c r="P13" i="3"/>
  <c r="O13" i="3"/>
  <c r="M13" i="3"/>
  <c r="I13" i="3"/>
  <c r="G13" i="3"/>
</calcChain>
</file>

<file path=xl/sharedStrings.xml><?xml version="1.0" encoding="utf-8"?>
<sst xmlns="http://schemas.openxmlformats.org/spreadsheetml/2006/main" count="4740" uniqueCount="1315">
  <si>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</si>
  <si>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</si>
  <si>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</si>
  <si>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</si>
  <si>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</si>
  <si>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</si>
  <si>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</si>
  <si>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</si>
  <si>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</si>
  <si>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</si>
  <si>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</si>
  <si>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</si>
  <si>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</si>
  <si>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</si>
  <si>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</si>
  <si>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</si>
  <si>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</si>
  <si>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</si>
  <si>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</si>
  <si>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</si>
  <si>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</si>
  <si>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</si>
  <si>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</si>
  <si>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</si>
  <si>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</si>
  <si>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</si>
  <si>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</si>
  <si>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</si>
  <si>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</si>
  <si>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</si>
  <si>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</si>
  <si>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</si>
  <si>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</si>
  <si>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</si>
  <si>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</si>
  <si>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</si>
  <si>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</si>
  <si>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</si>
  <si>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</si>
  <si>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</si>
  <si>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</si>
  <si>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</si>
  <si>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</si>
  <si>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</si>
  <si>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</si>
  <si>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</si>
  <si>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</si>
  <si>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</si>
  <si>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</si>
  <si>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</si>
  <si>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</si>
  <si>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</si>
  <si>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</si>
  <si>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</si>
  <si>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</si>
  <si>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</si>
  <si>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</si>
  <si>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</si>
  <si>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</si>
  <si>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</si>
  <si>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</si>
  <si>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</si>
  <si>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</si>
  <si>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</si>
  <si>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</si>
  <si>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0/2</t>
  </si>
  <si>
    <t>14.07. 1996  Kitee</t>
  </si>
  <si>
    <t xml:space="preserve">  1-0  (1-0, 0-0)</t>
  </si>
  <si>
    <t>Ari Rinta-Rahko</t>
  </si>
  <si>
    <t>7773</t>
  </si>
  <si>
    <t>2/5</t>
  </si>
  <si>
    <t>2/7</t>
  </si>
  <si>
    <t>1/5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</si>
  <si>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</si>
  <si>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</si>
  <si>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</si>
  <si>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</si>
  <si>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</si>
  <si>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</si>
  <si>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</si>
  <si>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</si>
  <si>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</si>
  <si>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Lippo = Oulun Lippo  (1955)</t>
  </si>
  <si>
    <t>KoU = Koskenkorvan Urheilijat  (1945)</t>
  </si>
  <si>
    <t>jok</t>
  </si>
  <si>
    <t>02.08. 2003  Sotkamo</t>
  </si>
  <si>
    <t xml:space="preserve">  1-0  (1-1, 1-0)</t>
  </si>
  <si>
    <t>Itä</t>
  </si>
  <si>
    <t>Raimo Bragge</t>
  </si>
  <si>
    <t>4120</t>
  </si>
  <si>
    <t>24.07. 2005  Oulu</t>
  </si>
  <si>
    <t xml:space="preserve">  1-0  (1-1, 2-1)</t>
  </si>
  <si>
    <t>5048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</si>
  <si>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</si>
  <si>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</si>
  <si>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</si>
  <si>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</si>
  <si>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</si>
  <si>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</si>
  <si>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C - POJAT</t>
  </si>
  <si>
    <t>B - POJAT</t>
  </si>
  <si>
    <t>A - POJAT</t>
  </si>
  <si>
    <t>1/3</t>
  </si>
  <si>
    <t>4/7</t>
  </si>
  <si>
    <t>YKKÖSPESIS</t>
  </si>
  <si>
    <t>ykköspesis</t>
  </si>
  <si>
    <t xml:space="preserve">Mikko Vainionpää </t>
  </si>
  <si>
    <t>26.4.1975   Uusikaupunki</t>
  </si>
  <si>
    <t>16.07. 1995  Alajärvi</t>
  </si>
  <si>
    <t xml:space="preserve">  2-0  (2-1, 2-1)</t>
  </si>
  <si>
    <t>SMJ</t>
  </si>
  <si>
    <t>s</t>
  </si>
  <si>
    <t>Mauri Pyhälahti</t>
  </si>
  <si>
    <t>6822</t>
  </si>
  <si>
    <t>17.08. 1997  Hyvinkää</t>
  </si>
  <si>
    <t xml:space="preserve">  2-0  (5-2, 11-6)</t>
  </si>
  <si>
    <t>7153</t>
  </si>
  <si>
    <t>28.06. 1998  Sotkamo</t>
  </si>
  <si>
    <t xml:space="preserve">  2-0  (6-5, 13-0)</t>
  </si>
  <si>
    <t>Lippo</t>
  </si>
  <si>
    <t>Jari Alasmäki</t>
  </si>
  <si>
    <t>6987</t>
  </si>
  <si>
    <t>06.08. 2000  Oulu</t>
  </si>
  <si>
    <t xml:space="preserve">  2-1  (5-6, 2-0, 1-1, 4-3)</t>
  </si>
  <si>
    <t>II p</t>
  </si>
  <si>
    <t>Pasi Virtanen</t>
  </si>
  <si>
    <t>5640</t>
  </si>
  <si>
    <t>NJ</t>
  </si>
  <si>
    <t>Jussi Järvinen</t>
  </si>
  <si>
    <t>Riku Lehto</t>
  </si>
  <si>
    <t>20 v  2 kk  20 pv</t>
  </si>
  <si>
    <t>31.07. 1990  Raahe</t>
  </si>
  <si>
    <t xml:space="preserve">  24-16</t>
  </si>
  <si>
    <t>Kari Kiiskilä</t>
  </si>
  <si>
    <t>674</t>
  </si>
  <si>
    <t>07.07. 1992  Hämeenlinna</t>
  </si>
  <si>
    <t xml:space="preserve">  8-6</t>
  </si>
  <si>
    <t>Ilkka Musto</t>
  </si>
  <si>
    <t>1500</t>
  </si>
  <si>
    <t>23.07. 1993  Kajaani</t>
  </si>
  <si>
    <t>11-1</t>
  </si>
  <si>
    <t>1v</t>
  </si>
  <si>
    <t>Ip</t>
  </si>
  <si>
    <t>Ahti Joensuu</t>
  </si>
  <si>
    <t>1281</t>
  </si>
  <si>
    <t>24.07. 1994  Loimaa</t>
  </si>
  <si>
    <t xml:space="preserve">  6-3</t>
  </si>
  <si>
    <t>Jukka Fagerroos</t>
  </si>
  <si>
    <t>3268</t>
  </si>
  <si>
    <t>2/2</t>
  </si>
  <si>
    <t>3/4</t>
  </si>
  <si>
    <t>5/10</t>
  </si>
  <si>
    <t>14/30</t>
  </si>
  <si>
    <t>3/8</t>
  </si>
  <si>
    <t>5/8</t>
  </si>
  <si>
    <t>4/9</t>
  </si>
  <si>
    <t>8/14</t>
  </si>
  <si>
    <t>2/4</t>
  </si>
  <si>
    <t>3/5</t>
  </si>
  <si>
    <t>Mikko Vainionpää</t>
  </si>
  <si>
    <t>KoU</t>
  </si>
  <si>
    <t>JymyJussit</t>
  </si>
  <si>
    <t>NJ = Nurmon Jymy  (1925),  kasvattajaseura</t>
  </si>
  <si>
    <t>SMJ = Seinäjoen Maila-Jussit  (1932)</t>
  </si>
  <si>
    <t>JymyJussit = Seinäjoen JymyJussit  (2012)</t>
  </si>
  <si>
    <t>07.05. 1995  SoJy - SMJ  2-0  (6-4, 4-2)</t>
  </si>
  <si>
    <t>14.05. 1995  SMJ - SiiPe  2-0  (1-0, 3-1)</t>
  </si>
  <si>
    <t>06.08. 1995  KiPa - SMJ  2-1  (0-5, 5-4, 2-1)</t>
  </si>
  <si>
    <t>1.  ottelu</t>
  </si>
  <si>
    <t xml:space="preserve">  20 v   0 kk 11 pv</t>
  </si>
  <si>
    <t>3.  ottelu</t>
  </si>
  <si>
    <t xml:space="preserve">  20 v   0 kk 18 pv</t>
  </si>
  <si>
    <t>28.  ottelu</t>
  </si>
  <si>
    <t xml:space="preserve">  20 v   3 kk 11 pv</t>
  </si>
  <si>
    <t>0-1-0</t>
  </si>
  <si>
    <t>0-1-1</t>
  </si>
  <si>
    <t>4/5</t>
  </si>
  <si>
    <t>3-0  AA</t>
  </si>
  <si>
    <t>1-3  SoJy</t>
  </si>
  <si>
    <t>2-0  Tahko</t>
  </si>
  <si>
    <t>3-1  Lippo</t>
  </si>
  <si>
    <t>0-3  SoJy</t>
  </si>
  <si>
    <t>2-0  Kiri</t>
  </si>
  <si>
    <t>3-2  Lippo</t>
  </si>
  <si>
    <t>2-3  SoJy</t>
  </si>
  <si>
    <t>2-1  Tahko</t>
  </si>
  <si>
    <t>3-1  KaMa</t>
  </si>
  <si>
    <t>3-0  SoJy</t>
  </si>
  <si>
    <t>3-0  Tiikerit</t>
  </si>
  <si>
    <t>0-3  Tahko</t>
  </si>
  <si>
    <t>3-1  PattU</t>
  </si>
  <si>
    <t>2-3  KiPa</t>
  </si>
  <si>
    <t>2-3  Tahko</t>
  </si>
  <si>
    <t>1-4  SoJy</t>
  </si>
  <si>
    <t>Jatkosarja  5.</t>
  </si>
  <si>
    <t>Jatkosarja  4.</t>
  </si>
  <si>
    <t>3-2  SoJy</t>
  </si>
  <si>
    <t>0-3  KiPa</t>
  </si>
  <si>
    <t>Jatkosarja  2.</t>
  </si>
  <si>
    <t>2-3  KoU  (pist.)</t>
  </si>
  <si>
    <t>Jatkosarja  6.</t>
  </si>
  <si>
    <t>3-4  KPL</t>
  </si>
  <si>
    <t>2-4  PattU</t>
  </si>
  <si>
    <t>1-3  Tahko</t>
  </si>
  <si>
    <t xml:space="preserve">      Mitalit</t>
  </si>
  <si>
    <t>16.</t>
  </si>
  <si>
    <t>7/17</t>
  </si>
  <si>
    <t xml:space="preserve">      Runkosarja TOP-30</t>
  </si>
  <si>
    <t>29.</t>
  </si>
  <si>
    <t>19.</t>
  </si>
  <si>
    <t>22.</t>
  </si>
  <si>
    <t>18.</t>
  </si>
  <si>
    <t>13.</t>
  </si>
  <si>
    <t>15.</t>
  </si>
  <si>
    <t>25.</t>
  </si>
  <si>
    <t>14.</t>
  </si>
  <si>
    <t>26.</t>
  </si>
  <si>
    <t>24.</t>
  </si>
  <si>
    <t>28.</t>
  </si>
  <si>
    <t>30.</t>
  </si>
  <si>
    <t>20.</t>
  </si>
  <si>
    <t>23.</t>
  </si>
  <si>
    <t>Ylempi loppusarja TOP-10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</si>
  <si>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</si>
  <si>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</si>
  <si>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</si>
  <si>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</si>
  <si>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</si>
  <si>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</si>
  <si>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</si>
  <si>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</si>
  <si>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</si>
  <si>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SARJAT</t>
  </si>
  <si>
    <t>Seurat:</t>
  </si>
  <si>
    <t xml:space="preserve"> Vuoden tulokas  1995</t>
  </si>
  <si>
    <t>17.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</si>
  <si>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</si>
  <si>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</si>
  <si>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</si>
  <si>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</si>
  <si>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</si>
  <si>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</si>
  <si>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</si>
  <si>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</si>
  <si>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1-3  SoJy</t>
  </si>
  <si>
    <t xml:space="preserve"> 0-3  JoMa</t>
  </si>
  <si>
    <t>0 - 2</t>
  </si>
  <si>
    <t>suomensarja</t>
  </si>
  <si>
    <t>12.</t>
  </si>
  <si>
    <t>52.</t>
  </si>
  <si>
    <t xml:space="preserve"> RUNKOSARJA, KA / OTT</t>
  </si>
  <si>
    <t>IKÄ</t>
  </si>
  <si>
    <t>TEHO</t>
  </si>
  <si>
    <t>11.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</si>
  <si>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</si>
  <si>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</si>
  <si>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</si>
  <si>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</si>
  <si>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</si>
  <si>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</si>
  <si>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</si>
  <si>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</si>
  <si>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</si>
  <si>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 xml:space="preserve"> 600</t>
  </si>
  <si>
    <t xml:space="preserve"> 1945 - 1997</t>
  </si>
  <si>
    <t xml:space="preserve"> 1979 - 1997</t>
  </si>
  <si>
    <t>129.</t>
  </si>
  <si>
    <t xml:space="preserve"> 700</t>
  </si>
  <si>
    <t xml:space="preserve"> 1945 - 1998</t>
  </si>
  <si>
    <t xml:space="preserve"> 1979 - 1998</t>
  </si>
  <si>
    <t xml:space="preserve"> 1945 - 1999</t>
  </si>
  <si>
    <t xml:space="preserve"> 1979 - 1999</t>
  </si>
  <si>
    <t>44.</t>
  </si>
  <si>
    <t>75.</t>
  </si>
  <si>
    <t xml:space="preserve"> Lyöjätilasto</t>
  </si>
  <si>
    <t xml:space="preserve"> 1945 - 2000</t>
  </si>
  <si>
    <t xml:space="preserve"> 1979 - 2000</t>
  </si>
  <si>
    <t>41.</t>
  </si>
  <si>
    <t>46.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</si>
  <si>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</si>
  <si>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</si>
  <si>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</si>
  <si>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</si>
  <si>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</si>
  <si>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</si>
  <si>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</si>
  <si>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</si>
  <si>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</si>
  <si>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</si>
  <si>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</si>
  <si>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</si>
  <si>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</si>
  <si>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</si>
  <si>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</si>
  <si>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</si>
  <si>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</si>
  <si>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</si>
  <si>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</si>
  <si>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</si>
  <si>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</si>
  <si>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</si>
  <si>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</si>
  <si>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</si>
  <si>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</si>
  <si>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</si>
  <si>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</si>
  <si>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</si>
  <si>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</si>
  <si>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</si>
  <si>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</si>
  <si>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SIJOITUS</t>
  </si>
  <si>
    <t xml:space="preserve"> Tehotilasto</t>
  </si>
  <si>
    <t xml:space="preserve"> Kärkilyöjätilasto</t>
  </si>
  <si>
    <t>116.</t>
  </si>
  <si>
    <t>56.</t>
  </si>
  <si>
    <t>50.</t>
  </si>
  <si>
    <t>39.</t>
  </si>
  <si>
    <t>42.</t>
  </si>
  <si>
    <t>31.</t>
  </si>
  <si>
    <t>35.</t>
  </si>
  <si>
    <t>64.</t>
  </si>
  <si>
    <t>33.</t>
  </si>
  <si>
    <t>61.</t>
  </si>
  <si>
    <t>27.</t>
  </si>
  <si>
    <t>102.</t>
  </si>
  <si>
    <t>183.</t>
  </si>
  <si>
    <t>122.</t>
  </si>
  <si>
    <t>69.</t>
  </si>
  <si>
    <t>49.</t>
  </si>
  <si>
    <t>145.</t>
  </si>
  <si>
    <t>120.</t>
  </si>
  <si>
    <t>58.</t>
  </si>
  <si>
    <t>53.</t>
  </si>
  <si>
    <t>47.</t>
  </si>
  <si>
    <t>43.</t>
  </si>
  <si>
    <t>137.</t>
  </si>
  <si>
    <t>109.</t>
  </si>
  <si>
    <t>163.</t>
  </si>
  <si>
    <t>73.</t>
  </si>
  <si>
    <t>38.</t>
  </si>
  <si>
    <t>21.</t>
  </si>
  <si>
    <t>172. ottelu</t>
  </si>
  <si>
    <t>329. ottelu</t>
  </si>
  <si>
    <t>255. ottelu</t>
  </si>
  <si>
    <t>441. ottelu</t>
  </si>
  <si>
    <t>13.   13.09. 2007  SoJy - Tahko  0-2</t>
  </si>
  <si>
    <t>29 v   3 kk 10 pv</t>
  </si>
  <si>
    <t xml:space="preserve">  8.   13.08. 2006  NJ -Tahko  2-0</t>
  </si>
  <si>
    <t xml:space="preserve">  89. ottelu</t>
  </si>
  <si>
    <t>16.   14.08. 2003  Lippo - SoJy  1-2</t>
  </si>
  <si>
    <t xml:space="preserve">  63. ottelu</t>
  </si>
  <si>
    <t xml:space="preserve">  9.   16.08. 2009  KPL - Lippo  2-1</t>
  </si>
  <si>
    <t>121. ottelu</t>
  </si>
  <si>
    <t>21.   07.08. 2012  KoU - PattU  0-1</t>
  </si>
  <si>
    <t>124. ottelu</t>
  </si>
  <si>
    <t xml:space="preserve"> 200</t>
  </si>
  <si>
    <t>872.</t>
  </si>
  <si>
    <t>656.</t>
  </si>
  <si>
    <t>482.</t>
  </si>
  <si>
    <t>387.</t>
  </si>
  <si>
    <t>351.</t>
  </si>
  <si>
    <t>269.</t>
  </si>
  <si>
    <t>210.</t>
  </si>
  <si>
    <t>216.</t>
  </si>
  <si>
    <t>168.</t>
  </si>
  <si>
    <t>112.</t>
  </si>
  <si>
    <t>92.</t>
  </si>
  <si>
    <t>59.</t>
  </si>
  <si>
    <t>480.</t>
  </si>
  <si>
    <t>291.</t>
  </si>
  <si>
    <t>175.</t>
  </si>
  <si>
    <t>104.</t>
  </si>
  <si>
    <t>79.</t>
  </si>
  <si>
    <t>34.</t>
  </si>
  <si>
    <t>608.</t>
  </si>
  <si>
    <t>413.</t>
  </si>
  <si>
    <t>295.</t>
  </si>
  <si>
    <t>206.</t>
  </si>
  <si>
    <t>164.</t>
  </si>
  <si>
    <t>57.</t>
  </si>
  <si>
    <t>368.</t>
  </si>
  <si>
    <t>268.</t>
  </si>
  <si>
    <t>223.</t>
  </si>
  <si>
    <t>186.</t>
  </si>
  <si>
    <t>159.</t>
  </si>
  <si>
    <t>133.</t>
  </si>
  <si>
    <t>106.</t>
  </si>
  <si>
    <t>111.</t>
  </si>
  <si>
    <t>103.</t>
  </si>
  <si>
    <t>81.</t>
  </si>
  <si>
    <t>76.</t>
  </si>
  <si>
    <t>60.</t>
  </si>
  <si>
    <t>735.</t>
  </si>
  <si>
    <t>605.</t>
  </si>
  <si>
    <t>382.</t>
  </si>
  <si>
    <t>353.</t>
  </si>
  <si>
    <t>323.</t>
  </si>
  <si>
    <t>251.</t>
  </si>
  <si>
    <t>254.</t>
  </si>
  <si>
    <t>256.</t>
  </si>
  <si>
    <t>235.</t>
  </si>
  <si>
    <t>189.</t>
  </si>
  <si>
    <t>171.</t>
  </si>
  <si>
    <t>154.</t>
  </si>
  <si>
    <t>148.</t>
  </si>
  <si>
    <t>138.</t>
  </si>
  <si>
    <t>115.</t>
  </si>
  <si>
    <t>101.</t>
  </si>
  <si>
    <t>93.</t>
  </si>
  <si>
    <t>89.</t>
  </si>
  <si>
    <t>80.</t>
  </si>
  <si>
    <t>77.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</si>
  <si>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</si>
  <si>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</si>
  <si>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</si>
  <si>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</si>
  <si>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  30</t>
  </si>
  <si>
    <t xml:space="preserve">   40</t>
  </si>
  <si>
    <t xml:space="preserve"> Etenijätilasto</t>
  </si>
  <si>
    <t>196.   29.06. 2003  Lippo - SoJy  1-2</t>
  </si>
  <si>
    <t>28 v   2 kk   3 pv</t>
  </si>
  <si>
    <t>32 v   2 kk   9 pv</t>
  </si>
  <si>
    <t>36 v   2 kk   4 pv</t>
  </si>
  <si>
    <t>40 v   1 kk 10 pv</t>
  </si>
  <si>
    <t>263. ottelu</t>
  </si>
  <si>
    <t>365. ottelu</t>
  </si>
  <si>
    <t>501. ottelu</t>
  </si>
  <si>
    <t>130. ottelu</t>
  </si>
  <si>
    <t>126.   13.06. 2010  JoMa - NJ  0-2</t>
  </si>
  <si>
    <t>369. ottelu</t>
  </si>
  <si>
    <t>240. ottelu</t>
  </si>
  <si>
    <t>351. ottelu</t>
  </si>
  <si>
    <t>228. ottelu</t>
  </si>
  <si>
    <t>471. ottelu</t>
  </si>
  <si>
    <t xml:space="preserve">  22.   30.06. 2011  KaMa - NJ  2-0</t>
  </si>
  <si>
    <t xml:space="preserve">    5.   06.06. 2015  Kiri - JymyJussit  2-0</t>
  </si>
  <si>
    <t xml:space="preserve">  82.   05.07. 2007  Tahko - NJ  2-0</t>
  </si>
  <si>
    <t xml:space="preserve">  55.   14.05. 2006  NJ - KoU  1-2</t>
  </si>
  <si>
    <t xml:space="preserve">  24.   30.05. 2010  NJ - KiPa  2-0</t>
  </si>
  <si>
    <t xml:space="preserve">  15.   09.06. 2015  JymyJussit - KiPa  2-1</t>
  </si>
  <si>
    <t xml:space="preserve">  81.   05.08. 1999  UPV - Lippo  1-2</t>
  </si>
  <si>
    <t xml:space="preserve">  24.   03.07. 2001  Lippo - KiPa  1-2</t>
  </si>
  <si>
    <t xml:space="preserve">  17.   26.07. 2005  PuPe - NJ  0-2</t>
  </si>
  <si>
    <t xml:space="preserve">  11.   12.07. 2008  Lippo - NJ  2-0</t>
  </si>
  <si>
    <t xml:space="preserve">    6.   02.06. 2013  KoU - Tahko  2-1</t>
  </si>
  <si>
    <t xml:space="preserve">  56.   29.05. 2005  NJ - PuPe  2-0</t>
  </si>
  <si>
    <t xml:space="preserve">  18.   14.07. 2009  SoJy - Lippo  1-0</t>
  </si>
  <si>
    <t xml:space="preserve">  95.   18.07. 2004  Lippo - NJ  1-2</t>
  </si>
  <si>
    <t xml:space="preserve">  23.   08.06. 2014  JymyJussit - ViVe  0-2</t>
  </si>
  <si>
    <t>YLEISÖENNÄTYS  KOTONA</t>
  </si>
  <si>
    <t>YLEISÖENNÄTYS  VIERAISSA</t>
  </si>
  <si>
    <t>27.   27.07. 1997  SMJ - KiPa  1-2</t>
  </si>
  <si>
    <t>39.   10.06. 1997  SMJ - Kiri  2-0</t>
  </si>
  <si>
    <t>17.   09.07. 1997  SMJ - Tiikerit  0-1</t>
  </si>
  <si>
    <t>42.   07.06. 1998  Lippo - Tiikerit  2-0</t>
  </si>
  <si>
    <t>59.   10.09. 2005  KiPa - NJ  2-0,  fin 3/3</t>
  </si>
  <si>
    <t>41.   27.08. 1998  Lippo - SoJy  2-0,  ve 1/3</t>
  </si>
  <si>
    <t>17.   30.08. 1998  Lippo - SoJy  2-0,  ve 3/3</t>
  </si>
  <si>
    <t>13.   02.09. 1997  SMJ - SoJy  1-2,  ve 4/5</t>
  </si>
  <si>
    <t>11.   06.09. 1998  Lippo - Tiikerit  2-0,  fin 1/3</t>
  </si>
  <si>
    <t xml:space="preserve">  6.   13.09. 1998  Lippo - Tiikerit  1-0,  fin 3/3</t>
  </si>
  <si>
    <t>ENSIMMÄISET PUDOTUSPELEISSÄ</t>
  </si>
  <si>
    <t>YLEISÖ</t>
  </si>
  <si>
    <t>ENSIMMÄISET RUNKOSARJASSA</t>
  </si>
  <si>
    <t xml:space="preserve">  1.   13.08. 1995  SMJ - AA  2-0</t>
  </si>
  <si>
    <t>20 v   3 kk 18 pv</t>
  </si>
  <si>
    <t>22.   24.08. 1997  Lippo - SMJ  0-2</t>
  </si>
  <si>
    <t>22 v   3 kk 29 pv</t>
  </si>
  <si>
    <t xml:space="preserve">      PESISPÖRSSI</t>
  </si>
  <si>
    <t>PISTEET</t>
  </si>
  <si>
    <t>KAUSI</t>
  </si>
  <si>
    <t>TÄHDET</t>
  </si>
  <si>
    <t>68.</t>
  </si>
  <si>
    <t>37.</t>
  </si>
  <si>
    <t>****</t>
  </si>
  <si>
    <t>107.</t>
  </si>
  <si>
    <t>82.</t>
  </si>
  <si>
    <t>55.</t>
  </si>
  <si>
    <t>32.</t>
  </si>
  <si>
    <t xml:space="preserve"> KUNNARIT YHDESSÄ OTTELUSSA</t>
  </si>
  <si>
    <t>KATSOJIA YLI 5000  ( 10 )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</si>
  <si>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</si>
  <si>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</si>
  <si>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</si>
  <si>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</si>
  <si>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</si>
  <si>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</si>
  <si>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</si>
  <si>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</si>
  <si>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IPV - Lippo  0-2</t>
  </si>
  <si>
    <t>KoU - Lippo  1-2 s</t>
  </si>
  <si>
    <t>SMJ - NJ  0-2</t>
  </si>
  <si>
    <t>NJ - Tahko  2-0,  js 3/7</t>
  </si>
  <si>
    <t>NJ - Lippo  2-1 s</t>
  </si>
  <si>
    <t>NJ - KiPa  2-0</t>
  </si>
  <si>
    <t>TOP-100     1945-2022</t>
  </si>
  <si>
    <t>100.</t>
  </si>
  <si>
    <t>KÄRKILYÖNNIT RUNKOSARJASSA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</si>
  <si>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</si>
  <si>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</si>
  <si>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</si>
  <si>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</si>
  <si>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</si>
  <si>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</si>
  <si>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VUOSITTAISET SIJOITUKSET  TOP - 30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</si>
  <si>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</si>
  <si>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</si>
  <si>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</si>
  <si>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</si>
  <si>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</si>
  <si>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</si>
  <si>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</si>
  <si>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</si>
  <si>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</si>
  <si>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Vimpeli - Seinäjoki</t>
  </si>
  <si>
    <t>2 - 0 (15-2, 5-3)</t>
  </si>
  <si>
    <t>Seinäjoki</t>
  </si>
  <si>
    <t>2V</t>
  </si>
  <si>
    <t>0+0</t>
  </si>
  <si>
    <t>Seinäjoki - Koskenkorva</t>
  </si>
  <si>
    <t>2 - 0 (1-0, 6-4)</t>
  </si>
  <si>
    <t>Hyvinkää - Seinäjoki</t>
  </si>
  <si>
    <t>2 - 1k (4-10, 2-1, 1-1, 2-1)</t>
  </si>
  <si>
    <t>S</t>
  </si>
  <si>
    <t>0+1</t>
  </si>
  <si>
    <t>Seinäjoki - Raahe</t>
  </si>
  <si>
    <t>2 - 0 (1-0, 4-0)</t>
  </si>
  <si>
    <t>Seinäjoki - Kouvola</t>
  </si>
  <si>
    <t>0 - 2 (3-10, 2-8)</t>
  </si>
  <si>
    <t>Alajärvi - Seinäjoki</t>
  </si>
  <si>
    <t>1 - 0 (6-6, 3-2)</t>
  </si>
  <si>
    <t>0+2</t>
  </si>
  <si>
    <t>Seinäjoki - Sotkamo</t>
  </si>
  <si>
    <t>0 - 1 (0-6, 8-8)</t>
  </si>
  <si>
    <t>1+3</t>
  </si>
  <si>
    <t>Kiri - Seinäjoki</t>
  </si>
  <si>
    <t>2 - 0 (4-2, 6-5)</t>
  </si>
  <si>
    <t>Seinäjoki - Kitee</t>
  </si>
  <si>
    <t>2 - 1s (3-2, 0-4, 5-1)</t>
  </si>
  <si>
    <t>Raahe - Seinäjoki</t>
  </si>
  <si>
    <t>2 - 1s (2-3, 3-1, 2-0)</t>
  </si>
  <si>
    <t>0 - 2 (0-4, 2-5)</t>
  </si>
  <si>
    <t>Koskenkorva - Seinäjoki</t>
  </si>
  <si>
    <t>2 - 0 (7-2, 4-2)</t>
  </si>
  <si>
    <t>Seinäjoki - Kankaanpää</t>
  </si>
  <si>
    <t>2 - 0 (8-5, 2-0)</t>
  </si>
  <si>
    <t>1 - 2s (4-2, 2-4, 1-2)</t>
  </si>
  <si>
    <t>Kitee - Seinäjoki</t>
  </si>
  <si>
    <t>0 - 1 (2-2, 2-3)</t>
  </si>
  <si>
    <t>Seinäjoki - Alajärvi</t>
  </si>
  <si>
    <t>1 - 2k (4-0, 2-6, 0-0, 2-3)</t>
  </si>
  <si>
    <t>Sotkamo - Seinäjoki</t>
  </si>
  <si>
    <t>2 - 0 (5-3, 3-1)</t>
  </si>
  <si>
    <t>II</t>
  </si>
  <si>
    <t>Seinäjoki - Kiri</t>
  </si>
  <si>
    <t>1 - 0 (3-2, 3-3)</t>
  </si>
  <si>
    <t>Kankaanpää - Seinäjoki</t>
  </si>
  <si>
    <t>0 - 2 (2-4, 0-6)</t>
  </si>
  <si>
    <t>Seinäjoki - Vimpeli</t>
  </si>
  <si>
    <t>0 - 2 (1-2, 2-4)</t>
  </si>
  <si>
    <t>Kouvola - Seinäjoki</t>
  </si>
  <si>
    <t>2 - 1k (2-3, 2-1, 1-1, 3-2)</t>
  </si>
  <si>
    <t>Seinäjoki - Joensuu</t>
  </si>
  <si>
    <t>0 - 2 (0-4, 2-3)</t>
  </si>
  <si>
    <t>0 - 2 (10-12, 4-6)</t>
  </si>
  <si>
    <t>I</t>
  </si>
  <si>
    <t>0+8</t>
  </si>
  <si>
    <t>Seinäjoki - Hyvinkää</t>
  </si>
  <si>
    <t>0 - 2 (3-6, 4-5)</t>
  </si>
  <si>
    <t>2 - 1s (5-0, 1-14, 1-0)</t>
  </si>
  <si>
    <t>0+3</t>
  </si>
  <si>
    <t>1 - 2s (3-4, 4-2, 0-1)</t>
  </si>
  <si>
    <t>2 - 0 (4-1, 12-1)</t>
  </si>
  <si>
    <t>2 - 1s (2-4, 3-0, 1-0)</t>
  </si>
  <si>
    <t>Pvm</t>
  </si>
  <si>
    <t>Tulos</t>
  </si>
  <si>
    <t>Yleisö</t>
  </si>
  <si>
    <t>Upp</t>
  </si>
  <si>
    <t>#</t>
  </si>
  <si>
    <t>Palk</t>
  </si>
  <si>
    <t>LY</t>
  </si>
  <si>
    <t>TU</t>
  </si>
  <si>
    <t>LV</t>
  </si>
  <si>
    <t>0 - 2 (3-5, 1-4)</t>
  </si>
  <si>
    <t>Miesten superpesis / Runkosarja</t>
  </si>
  <si>
    <t>0 - 1 (3-3, 3-4)</t>
  </si>
  <si>
    <t>2 - 1k (2-1, 4-9, 0-0, 3-1)</t>
  </si>
  <si>
    <t>2 - 0 (4-0, 5-4)</t>
  </si>
  <si>
    <t>1 - 2k (4-3, 1-5, 0-0, 0-3)</t>
  </si>
  <si>
    <t>2 - 0 (2-1, 2-1)</t>
  </si>
  <si>
    <t>2 - 0 (5-2, 5-4)</t>
  </si>
  <si>
    <t>0+4</t>
  </si>
  <si>
    <t>0 - 2 (0-1, 1-11)</t>
  </si>
  <si>
    <t>2 - 1k (1-9, 6-3, 1-1, 3-2)</t>
  </si>
  <si>
    <t>0 - 2 (1-7, 2-7)</t>
  </si>
  <si>
    <t>2 - 1k (4-1, 3-4, 0-0, 3-2)</t>
  </si>
  <si>
    <t>2 - 0 (5-1, 3-2)</t>
  </si>
  <si>
    <t>1 - 0 (2-2, 1-0)</t>
  </si>
  <si>
    <t>2 - 0 (1-0, 2-1)</t>
  </si>
  <si>
    <t>2 - 1k (2-0, 7-8, 0-0, 4-3)</t>
  </si>
  <si>
    <t>1+2</t>
  </si>
  <si>
    <t>0 - 1 (2-3, 3-3)</t>
  </si>
  <si>
    <t>2 - 0 (2-1, 5-3)</t>
  </si>
  <si>
    <t>0 - 2 (1-5, 2-6)</t>
  </si>
  <si>
    <t>1+4</t>
  </si>
  <si>
    <t>2 - 0 (8-0, 6-0)</t>
  </si>
  <si>
    <t>1 - 2s (10-1, 6-9, 0-1)</t>
  </si>
  <si>
    <t>0 - 2 (1-6, 2-10)</t>
  </si>
  <si>
    <t>1 - 0 (2-2, 6-4)</t>
  </si>
  <si>
    <t>2 - 0 (4-0, 4-2)</t>
  </si>
  <si>
    <t>2 - 0 (5-3, 2-1)</t>
  </si>
  <si>
    <t>Joensuu - Seinäjoki</t>
  </si>
  <si>
    <t>2 - 0 (6-1, 13-4)</t>
  </si>
  <si>
    <t>2 - 1s (3-5, 5-4, 1-0)</t>
  </si>
  <si>
    <t>2 - 0 (5-2, 14-2)</t>
  </si>
  <si>
    <t>2 - 0 (7-4, 3-0)</t>
  </si>
  <si>
    <t>2 - 0 (7-4, 3-2)</t>
  </si>
  <si>
    <t>2 - 0 (14-2, 2-0)</t>
  </si>
  <si>
    <t>Kausi: 2013</t>
  </si>
  <si>
    <t>Alajärvi - Koskenkorva</t>
  </si>
  <si>
    <t>0 - 2 (5-6, 3-10)</t>
  </si>
  <si>
    <t>Koskenkorva</t>
  </si>
  <si>
    <t>Koskenkorva - Kitee</t>
  </si>
  <si>
    <t>0 - 2 (2-6, 9-15)</t>
  </si>
  <si>
    <t>Koskenkorva - Joensuu</t>
  </si>
  <si>
    <t>2 - 0 (3-2, 7-1)</t>
  </si>
  <si>
    <t>Sotkamo - Koskenkorva</t>
  </si>
  <si>
    <t>2 - 0 (12-1, 6-1)</t>
  </si>
  <si>
    <t>Koskenkorva - Hyvinkää</t>
  </si>
  <si>
    <t>2 - 1s (3-0, 4-5, 2-0)</t>
  </si>
  <si>
    <t>Kankaanpää - Koskenkorva</t>
  </si>
  <si>
    <t>0 - 2 (1-2, 2-3)</t>
  </si>
  <si>
    <t>Koskenkorva - Kiri</t>
  </si>
  <si>
    <t>2 - 0 (4-3, 7-2)</t>
  </si>
  <si>
    <t>Koskenkorva - Vimpeli</t>
  </si>
  <si>
    <t>1 - 2s (3-1, 1-14, 1-2)</t>
  </si>
  <si>
    <t>1 - 2s (2-0, 2-5, 1-2)</t>
  </si>
  <si>
    <t>Koskenkorva - Kouvola</t>
  </si>
  <si>
    <t>0 - 2 (4-6, 1-3)</t>
  </si>
  <si>
    <t>Raahe - Koskenkorva</t>
  </si>
  <si>
    <t>Joensuu - Koskenkorva</t>
  </si>
  <si>
    <t>2 - 0 (5-2, 6-1)</t>
  </si>
  <si>
    <t>Kitee - Koskenkorva</t>
  </si>
  <si>
    <t>1 - 0 (5-5, 7-3)</t>
  </si>
  <si>
    <t>Koskenkorva - Alajärvi</t>
  </si>
  <si>
    <t>2 - 0 (8-6, 5-0)</t>
  </si>
  <si>
    <t>Koskenkorva - Sotkamo</t>
  </si>
  <si>
    <t>0 - 2 (2-10, 3-5)</t>
  </si>
  <si>
    <t>2 - 0 (2-1, 5-2)</t>
  </si>
  <si>
    <t>0 - 1 (4-5, 0-0)</t>
  </si>
  <si>
    <t>2 - 0 (5-4, 4-2)</t>
  </si>
  <si>
    <t>Vimpeli - Koskenkorva</t>
  </si>
  <si>
    <t>2 - 0 (1-0, 14-0)</t>
  </si>
  <si>
    <t>Hyvinkää - Koskenkorva</t>
  </si>
  <si>
    <t>2 - 0 (1-0, 6-1)</t>
  </si>
  <si>
    <t>Koskenkorva - Kankaanpää</t>
  </si>
  <si>
    <t>2 - 0 (3-0, 11-4)</t>
  </si>
  <si>
    <t>Kiri - Koskenkorva</t>
  </si>
  <si>
    <t>0 - 2 (1-6, 2-9)</t>
  </si>
  <si>
    <t>Kouvola - Koskenkorva</t>
  </si>
  <si>
    <t>0 - 2 (3-7, 2-5)</t>
  </si>
  <si>
    <t>1 - 0 (3-3, 8-1)</t>
  </si>
  <si>
    <t>Koskenkorva - Raahe</t>
  </si>
  <si>
    <t>0 - 1 (5-5, 1-5)</t>
  </si>
  <si>
    <t>2 - 0 (3-2, 6-1)</t>
  </si>
  <si>
    <t>Koskenkorva - Nurmo</t>
  </si>
  <si>
    <t>1+5</t>
  </si>
  <si>
    <t>2 - 1k (0-3, 4-2, 0-0, 2-1)</t>
  </si>
  <si>
    <t>2 - 1s (1-0, 2-4, 1-0)</t>
  </si>
  <si>
    <t>1 - 2s (1-0, 1-2, 0-1)</t>
  </si>
  <si>
    <t>1 - 2s (9-4, 1-2, 0-1)</t>
  </si>
  <si>
    <t>Nurmo - Koskenkorva</t>
  </si>
  <si>
    <t>0 - 2 (0-7, 0-1)</t>
  </si>
  <si>
    <t>2 - 1s (2-3, 3-1, 1-0)</t>
  </si>
  <si>
    <t>0 - 1 (0-2, 2-2)</t>
  </si>
  <si>
    <t>1 - 2s (3-0, 1-2, 2-4)</t>
  </si>
  <si>
    <t>2 - 1k (1-2, 1-0, 0-0, 2-1)</t>
  </si>
  <si>
    <t>0 - 2 (4-6, 0-13)</t>
  </si>
  <si>
    <t>2 - 1s (2-0, 2-3, 1-0)</t>
  </si>
  <si>
    <t>1 - 2s (7-3, 1-2, 0-1)</t>
  </si>
  <si>
    <t>2 - 0 (3-1, 5-2)</t>
  </si>
  <si>
    <t>2 - 0 (3-2, 5-2)</t>
  </si>
  <si>
    <t>2 - 0 (4-3, 6-1)</t>
  </si>
  <si>
    <t>0 - 1 (2-2, 0-9)</t>
  </si>
  <si>
    <t>1+1</t>
  </si>
  <si>
    <t>1 - 2k (5-6, 13-2, 0-0, 0-2)</t>
  </si>
  <si>
    <t>2 - 0 (1-0, 3-2)</t>
  </si>
  <si>
    <t>0 - 1 (1-3, 4-4)</t>
  </si>
  <si>
    <t>1 - 2k (7-3, 3-9, 0-0, 4-5)</t>
  </si>
  <si>
    <t>2 - 1s (2-1, 3-4, 1-0)</t>
  </si>
  <si>
    <t>2 - 0 (6-1, 11-2)</t>
  </si>
  <si>
    <t>0 - 1 (1-8, 8-8)</t>
  </si>
  <si>
    <t>0 - 2 (2-4, 1-3)</t>
  </si>
  <si>
    <t>2 - 0 (5-1, 10-8)</t>
  </si>
  <si>
    <t>Kausi: 2011</t>
  </si>
  <si>
    <t>Kitee - Nurmo</t>
  </si>
  <si>
    <t>2 - 0 (3-1, 21-3)</t>
  </si>
  <si>
    <t>Nurmo</t>
  </si>
  <si>
    <t>Nurmo - Sotkamo</t>
  </si>
  <si>
    <t>0 - 1 (0-6, 3-3)</t>
  </si>
  <si>
    <t>Kouvola - Nurmo</t>
  </si>
  <si>
    <t>2 - 0 (3-2, 6-4)</t>
  </si>
  <si>
    <t>Nurmo - Kankaanpää</t>
  </si>
  <si>
    <t>2 - 0 (4-2, 9-6)</t>
  </si>
  <si>
    <t>2 - 0 (1-0, 5-4)</t>
  </si>
  <si>
    <t>Nurmo - Raahe</t>
  </si>
  <si>
    <t>0 - 2 (3-5, 0-8)</t>
  </si>
  <si>
    <t>Joensuu - Nurmo</t>
  </si>
  <si>
    <t>1 - 0 (1-1, 2-0)</t>
  </si>
  <si>
    <t>Nurmo - Vimpeli</t>
  </si>
  <si>
    <t>0 - 2 (0-18, 0-3)</t>
  </si>
  <si>
    <t>Hyvinkää - Nurmo</t>
  </si>
  <si>
    <t>0 - 2 (3-7, 5-7)</t>
  </si>
  <si>
    <t>0 - 2 (1-11, 1-5)</t>
  </si>
  <si>
    <t>Raahe - Nurmo</t>
  </si>
  <si>
    <t>2 - 1s (3-4, 4-1, 1-0)</t>
  </si>
  <si>
    <t>Nurmo - Kiri</t>
  </si>
  <si>
    <t>2 - 1k (4-2, 0-2, 0-0, 2-1)</t>
  </si>
  <si>
    <t>Nurmo - Kitee</t>
  </si>
  <si>
    <t>2 - 0 (1-0, 3-1)</t>
  </si>
  <si>
    <t>Sotkamo - Nurmo</t>
  </si>
  <si>
    <t>2 - 0 (7-2, 12-2)</t>
  </si>
  <si>
    <t>Nurmo - Kouvola</t>
  </si>
  <si>
    <t>1 - 0 (4-2, 5-5)</t>
  </si>
  <si>
    <t>Kankaanpää - Nurmo</t>
  </si>
  <si>
    <t>2 - 0 (5-4, 5-1)</t>
  </si>
  <si>
    <t>1 - 2s (2-2, 3-3, 0-1)</t>
  </si>
  <si>
    <t>2 - 0 (4-0, 3-0)</t>
  </si>
  <si>
    <t>Nurmo - Joensuu</t>
  </si>
  <si>
    <t>2 - 0 (3-2, 1-0)</t>
  </si>
  <si>
    <t>Vimpeli - Nurmo</t>
  </si>
  <si>
    <t>2 - 0 (9-3, 7-2)</t>
  </si>
  <si>
    <t>Nurmo - Hyvinkää</t>
  </si>
  <si>
    <t>2 - 0 (6-2, 5-0)</t>
  </si>
  <si>
    <t>1 - 0 (3-3, 5-2)</t>
  </si>
  <si>
    <t>1 - 2s (5-6, 8-2, 2-6)</t>
  </si>
  <si>
    <t>0 - 2 (2-3, 1-11)</t>
  </si>
  <si>
    <t>Kiri - Nurmo</t>
  </si>
  <si>
    <t>2 - 0 (3-1, 6-0)</t>
  </si>
  <si>
    <t>Kausi: 2010</t>
  </si>
  <si>
    <t>Miesten superpesis / Alemmat pudotuspelit</t>
  </si>
  <si>
    <t>2 - 0 (2-0, 8-4)</t>
  </si>
  <si>
    <t>1 - 2k (2-14, 4-3, 1-1, 1-2)</t>
  </si>
  <si>
    <t>0 - 2 (1-4, 2-5)</t>
  </si>
  <si>
    <t>1 - 2s (4-2, 3-6, 2-8)</t>
  </si>
  <si>
    <t>Nurmo - Ulvila</t>
  </si>
  <si>
    <t>2 - 0 (7-3, 7-4)</t>
  </si>
  <si>
    <t>Oulu - Nurmo</t>
  </si>
  <si>
    <t>2 - 0 (7-1, 6-1)</t>
  </si>
  <si>
    <t>2 - 0 (5-3, 10-1)</t>
  </si>
  <si>
    <t>0 - 2 (0-4, 4-5)</t>
  </si>
  <si>
    <t>0 - 2 (4-5, 1-3)</t>
  </si>
  <si>
    <t>2 - 0 (8-2, 2-1)</t>
  </si>
  <si>
    <t>2+2</t>
  </si>
  <si>
    <t>1 - 2k (3-2, 3-5, 0-0, 3-4)</t>
  </si>
  <si>
    <t>0 - 2 (3-5, 2-4)</t>
  </si>
  <si>
    <t>0 - 2 (2-5, 1-12)</t>
  </si>
  <si>
    <t>0 - 2 (2-6, 3-4)</t>
  </si>
  <si>
    <t>1V</t>
  </si>
  <si>
    <t>2 - 0 (5-4, 4-1)</t>
  </si>
  <si>
    <t>1 - 2s (4-5, 5-1, 0-1)</t>
  </si>
  <si>
    <t>0 - 1 (1-4, 2-2)</t>
  </si>
  <si>
    <t>2 - 0 (7-0, 7-1)</t>
  </si>
  <si>
    <t>2 - 0 (5-1, 4-3)</t>
  </si>
  <si>
    <t>2 - 1k (4-5, 2-0, 0-0, 3-2)</t>
  </si>
  <si>
    <t>2 - 0 (5-2, 5-3)</t>
  </si>
  <si>
    <t>0 - 2 (4-7, 4-14)</t>
  </si>
  <si>
    <t>1 - 0 (2-2, 8-4)</t>
  </si>
  <si>
    <t>0 - 1 (4-4, 0-1)</t>
  </si>
  <si>
    <t>1 - 2k (10-3, 3-6, 0-0, 2-3)</t>
  </si>
  <si>
    <t>2 - 1s (0-2, 6-4, 1-0)</t>
  </si>
  <si>
    <t>1 - 2s (5-2, 0-3, 0-5)</t>
  </si>
  <si>
    <t>Nurmo - Oulu</t>
  </si>
  <si>
    <t>0 - 1 (4-4, 1-3)</t>
  </si>
  <si>
    <t>Ulvila - Nurmo</t>
  </si>
  <si>
    <t>2 - 1s (4-7, 3-2, 1-0)</t>
  </si>
  <si>
    <t>Kausi: 2009</t>
  </si>
  <si>
    <t>Oulu - Koskenkorva</t>
  </si>
  <si>
    <t>1 - 2k (1-1, 1-1, 0-0, 1-2)</t>
  </si>
  <si>
    <t>Oulu</t>
  </si>
  <si>
    <t>Raahe - Oulu</t>
  </si>
  <si>
    <t>2 - 0 (4-0, 7-0)</t>
  </si>
  <si>
    <t>Oulu - Kuopio</t>
  </si>
  <si>
    <t>0 - 2 (0-2, 0-4)</t>
  </si>
  <si>
    <t>Joensuu - Oulu</t>
  </si>
  <si>
    <t>2 - 1k (1-5, 13-2, 1-1, 5-4)</t>
  </si>
  <si>
    <t>Oulu - Hyvinkää</t>
  </si>
  <si>
    <t>2 - 0 (3-0, 6-1)</t>
  </si>
  <si>
    <t>Oulu - Sotkamo</t>
  </si>
  <si>
    <t>0 - 2 (2-4, 2-6)</t>
  </si>
  <si>
    <t>1 - 2s (1-5, 3-2, 0-2)</t>
  </si>
  <si>
    <t>Kitee - Oulu</t>
  </si>
  <si>
    <t>2 - 0 (4-2, 7-1)</t>
  </si>
  <si>
    <t>Oulu - Vimpeli</t>
  </si>
  <si>
    <t>2 - 0 (4-3, 6-2)</t>
  </si>
  <si>
    <t>Oulu - Kouvola</t>
  </si>
  <si>
    <t>0 - 2 (0-4, 1-2)</t>
  </si>
  <si>
    <t>Oulu - Raahe</t>
  </si>
  <si>
    <t>0 - 2 (0-4, 3-4)</t>
  </si>
  <si>
    <t>2 - 0 (7-3, 1-0)</t>
  </si>
  <si>
    <t>Vimpeli - Oulu</t>
  </si>
  <si>
    <t>2 - 0 (2-1, 2-0)</t>
  </si>
  <si>
    <t>Oulu - Kitee</t>
  </si>
  <si>
    <t>2 - 1s (0-1, 8-2, 1-0)</t>
  </si>
  <si>
    <t>1 - 0 (3-3, 3-1)</t>
  </si>
  <si>
    <t>Sotkamo - Oulu</t>
  </si>
  <si>
    <t>1 - 0 (2-2, 3-2)</t>
  </si>
  <si>
    <t>2 - 0 (2-1, 3-2)</t>
  </si>
  <si>
    <t>Kouvola - Oulu</t>
  </si>
  <si>
    <t>2 - 0 (2-0, 3-0)</t>
  </si>
  <si>
    <t>Hyvinkää - Oulu</t>
  </si>
  <si>
    <t>2 - 0 (3-0, 1-0)</t>
  </si>
  <si>
    <t>Oulu - Joensuu</t>
  </si>
  <si>
    <t>2 - 0 (4-2, 4-0)</t>
  </si>
  <si>
    <t>2 - 0 (6-5, 5-2)</t>
  </si>
  <si>
    <t>Kuopio - Oulu</t>
  </si>
  <si>
    <t>0 - 2 (0-2, 3-13)</t>
  </si>
  <si>
    <t>2 - 1s (0-3, 5-2, 4-2)</t>
  </si>
  <si>
    <t>Koskenkorva - Oulu</t>
  </si>
  <si>
    <t>2 - 0 (4-2, 6-4)</t>
  </si>
  <si>
    <t>Kausi: 2008</t>
  </si>
  <si>
    <t>2 - 1s (4-3, 3-5, 2-0)</t>
  </si>
  <si>
    <t>2 - 1s (0-1, 8-1, 1-0)</t>
  </si>
  <si>
    <t>1 - 0 (2-2, 8-2)</t>
  </si>
  <si>
    <t>0 - 2 (1-6, 0-2)</t>
  </si>
  <si>
    <t>2 - 0 (6-1, 3-2)</t>
  </si>
  <si>
    <t>2 - 0 (7-0, 2-1)</t>
  </si>
  <si>
    <t>0 - 2 (0-4, 0-2)</t>
  </si>
  <si>
    <t>Seinäjoki - Oulu</t>
  </si>
  <si>
    <t>0 - 2 (2-3, 2-4)</t>
  </si>
  <si>
    <t>0 - 2 (0-4, 0-3)</t>
  </si>
  <si>
    <t>2 - 0 (2-1, 6-3)</t>
  </si>
  <si>
    <t>0 - 2 (3-5, 3-4)</t>
  </si>
  <si>
    <t>2 - 0 (3-1, 2-1)</t>
  </si>
  <si>
    <t>2 - 0 (9-3, 4-1)</t>
  </si>
  <si>
    <t>1 - 2k (2-2, 1-1, 1-1, 2-4)</t>
  </si>
  <si>
    <t>1 - 2k (3-0, 1-3, 0-0, 0-1)</t>
  </si>
  <si>
    <t>0 - 2 (2-3, 0-1)</t>
  </si>
  <si>
    <t>2 - 0 (4-2, 8-3)</t>
  </si>
  <si>
    <t>1 - 0 (5-1, 1-1)</t>
  </si>
  <si>
    <t>0 - 2 (1-2, 0-2)</t>
  </si>
  <si>
    <t>Oulu - Seinäjoki</t>
  </si>
  <si>
    <t>2 - 1k (1-0, 1-2, 1-1, 3-2)</t>
  </si>
  <si>
    <t>2 - 0 (2-0, 3-1)</t>
  </si>
  <si>
    <t>2 - 1k (2-5, 1-0, 1-1, 3-2)</t>
  </si>
  <si>
    <t>2 - 0 (4-1, 2-1)</t>
  </si>
  <si>
    <t>Kausi: 2007</t>
  </si>
  <si>
    <t>2 - 1k (1-1, 2-2, 1-1, 4-2)</t>
  </si>
  <si>
    <t>1 - 2k (1-3, 5-3, 0-0, 0-2)</t>
  </si>
  <si>
    <t>Seinäjoki - Nurmo</t>
  </si>
  <si>
    <t>1 - 0 (2-2, 3-1)</t>
  </si>
  <si>
    <t>2 - 0 (4-2, 1-0)</t>
  </si>
  <si>
    <t>1 - 2k (2-0, 0-1, 0-0, 0-2)</t>
  </si>
  <si>
    <t>2 - 1s (1-0, 3-9, 4-0)</t>
  </si>
  <si>
    <t>1 - 2s (0-2, 6-4, 0-1)</t>
  </si>
  <si>
    <t>1 - 0 (3-1, 5-5)</t>
  </si>
  <si>
    <t>Nurmo - Kuopio</t>
  </si>
  <si>
    <t>2 - 0 (7-3, 6-4)</t>
  </si>
  <si>
    <t>0 - 2 (0-9, 2-3)</t>
  </si>
  <si>
    <t>1 - 0 (1-0, 0-0)</t>
  </si>
  <si>
    <t>2 - 0 (3-1, 6-2)</t>
  </si>
  <si>
    <t>Nurmo - Seinäjoki</t>
  </si>
  <si>
    <t>0 - 2 (0-3, 3-4)</t>
  </si>
  <si>
    <t>2 - 1k (5-2, 2-3, 1-1, 3-2)</t>
  </si>
  <si>
    <t>0 - 2 (3-7, 4-8)</t>
  </si>
  <si>
    <t>2 - 0 (3-1, 4-0)</t>
  </si>
  <si>
    <t>0 - 2 (2-3, 1-5)</t>
  </si>
  <si>
    <t>0 - 1 (3-4, 2-2)</t>
  </si>
  <si>
    <t>2 - 0 (8-7, 4-1)</t>
  </si>
  <si>
    <t>Kuopio - Nurmo</t>
  </si>
  <si>
    <t>1 - 2k (4-1, 3-11, 0-0, 1-2)</t>
  </si>
  <si>
    <t>1 - 0 (3-3, 5-1)</t>
  </si>
  <si>
    <t>1 - 0 (4-4, 3-2)</t>
  </si>
  <si>
    <t>1 - 0 (1-1, 3-0)</t>
  </si>
  <si>
    <t>1 - 2s (9-2, 0-2, 0-1)</t>
  </si>
  <si>
    <t>2 - 1s (3-1, 0-7, 1-0)</t>
  </si>
  <si>
    <t>0 - 2 (0-3, 0-6)</t>
  </si>
  <si>
    <t>0 - 2 (2-9, 0-4)</t>
  </si>
  <si>
    <t>2 - 1s (0-5, 4-2, 3-0)</t>
  </si>
  <si>
    <t>2 - 1k (4-4, 3-3, 0-0, 2-1)</t>
  </si>
  <si>
    <t>2 - 1s (2-1, 1-7, 5-0)</t>
  </si>
  <si>
    <t>1 - 2k (5-1, 1-6, 0-0, 1-3)</t>
  </si>
  <si>
    <t>Nurmo - Imatra</t>
  </si>
  <si>
    <t>2 - 0 (5-2, 2-1)</t>
  </si>
  <si>
    <t>2 - 1s (4-3, 1-3, 1-0)</t>
  </si>
  <si>
    <t>2 - 0 (2-0, 6-0)</t>
  </si>
  <si>
    <t>2 - 1s (8-3, 6-7, 10-0)</t>
  </si>
  <si>
    <t>2+8</t>
  </si>
  <si>
    <t>1 - 2s (2-5, 7-1, 0-5)</t>
  </si>
  <si>
    <t>2 - 0 (3-1, 5-4)</t>
  </si>
  <si>
    <t>0 - 1 (2-6, 1-1)</t>
  </si>
  <si>
    <t>1 - 0 (4-2, 1-1)</t>
  </si>
  <si>
    <t>0 - 1 (2-2, 1-7)</t>
  </si>
  <si>
    <t>1 - 2k (1-2, 3-1, 1-1, 0-1)</t>
  </si>
  <si>
    <t>2 - 0 (10-3, 3-1)</t>
  </si>
  <si>
    <t>2 - 0 (5-3, 4-1)</t>
  </si>
  <si>
    <t>2 - 0 (13-3, 4-2)</t>
  </si>
  <si>
    <t>1 - 2s (1-5, 6-5, 0-1)</t>
  </si>
  <si>
    <t>0+6</t>
  </si>
  <si>
    <t>2 - 0 (3-2, 3-2)</t>
  </si>
  <si>
    <t>Kausi: 2005</t>
  </si>
  <si>
    <t>1 - 2s (1-0, 1-2, 0-3)</t>
  </si>
  <si>
    <t>2 - 0 (3-1, 7-0)</t>
  </si>
  <si>
    <t>0 - 2 (1-4, 0-2)</t>
  </si>
  <si>
    <t>2 - 0 (7-1, 4-3)</t>
  </si>
  <si>
    <t>2 - 0 (4-2, 3-1)</t>
  </si>
  <si>
    <t>0 - 1 (0-1, 2-2)</t>
  </si>
  <si>
    <t>0 - 2 (0-5, 1-14)</t>
  </si>
  <si>
    <t>2+5</t>
  </si>
  <si>
    <t>0 - 2 (0-1, 1-3)</t>
  </si>
  <si>
    <t>2 - 1s (5-1, 2-4, 1-0)</t>
  </si>
  <si>
    <t>1 - 0 (3-3, 3-2)</t>
  </si>
  <si>
    <t>1 - 0 (4-4, 2-1)</t>
  </si>
  <si>
    <t>1 - 2s (1-0, 3-7, 0-1)</t>
  </si>
  <si>
    <t>2 - 0 (3-1, 11-7)</t>
  </si>
  <si>
    <t>2 - 1s (3-1, 0-2, 1-0)</t>
  </si>
  <si>
    <t>2 - 0 (6-1, 9-2)</t>
  </si>
  <si>
    <t>2 - 1k (6-1, 1-2, 0-0, 2-1)</t>
  </si>
  <si>
    <t>0 - 2 (1-2, 0-7)</t>
  </si>
  <si>
    <t>0 - 1 (1-2, 1-1)</t>
  </si>
  <si>
    <t>0 - 2 (0-5, 1-2)</t>
  </si>
  <si>
    <t>1 - 0 (4-4, 1-0)</t>
  </si>
  <si>
    <t>0 - 2 (1-2, 5-7)</t>
  </si>
  <si>
    <t>2 - 1k (2-1, 4-5, 0-0, 2-1)</t>
  </si>
  <si>
    <t>Kausi: 2004</t>
  </si>
  <si>
    <t>2 - 0 (6-5, 2-1)</t>
  </si>
  <si>
    <t>2 - 0 (8-4, 5-1)</t>
  </si>
  <si>
    <t>Järvenpää - Nurmo</t>
  </si>
  <si>
    <t>0 - 1 (0-3, 1-1)</t>
  </si>
  <si>
    <t>0 - 1 (0-1, 3-3)</t>
  </si>
  <si>
    <t>2 - 0 (1-0, 3-0)</t>
  </si>
  <si>
    <t>2 - 1s (2-0, 2-4, 1-0)</t>
  </si>
  <si>
    <t>0 - 2 (0-6, 0-11)</t>
  </si>
  <si>
    <t>1 - 2s (1-2, 7-3, 0-1)</t>
  </si>
  <si>
    <t>2 - 1k (2-4, 3-2, 1-1, 3-2)</t>
  </si>
  <si>
    <t>2 - 0 (4-2, 6-0)</t>
  </si>
  <si>
    <t>2 - 1s (2-3, 5-0, 2-1)</t>
  </si>
  <si>
    <t>1 - 2s (6-7, 2-0, 0-2)</t>
  </si>
  <si>
    <t>2 - 1s (6-2, 1-2, 2-0)</t>
  </si>
  <si>
    <t>2 - 0 (5-4, 5-2)</t>
  </si>
  <si>
    <t>1 - 2s (4-3, 6-8, 0-1)</t>
  </si>
  <si>
    <t>1 - 2k (4-5, 6-2, 0-0, 1-2)</t>
  </si>
  <si>
    <t>0 - 2 (1-4, 2-6)</t>
  </si>
  <si>
    <t>1 - 2k (2-9, 4-3, 1-1, 3-5)</t>
  </si>
  <si>
    <t>0 - 2 (2-3, 0-2)</t>
  </si>
  <si>
    <t>Nurmo - Järvenpää</t>
  </si>
  <si>
    <t>2 - 0 (10-1, 4-3)</t>
  </si>
  <si>
    <t>2 - 0 (3-2, 6-2)</t>
  </si>
  <si>
    <t>2 - 1s (0-3, 7-3, 2-1)</t>
  </si>
  <si>
    <t>2 - 0 (4-2, 5-2)</t>
  </si>
  <si>
    <t>1 - 2s (2-3, 2-1, 0-1)</t>
  </si>
  <si>
    <t>Kausi: 2003</t>
  </si>
  <si>
    <t>2 - 0 (5-0, 3-2)</t>
  </si>
  <si>
    <t>2 - 0 (2-0, 5-3)</t>
  </si>
  <si>
    <t>2 - 0 (2-1, 6-2)</t>
  </si>
  <si>
    <t>2 - 0 (8-0, 2-1)</t>
  </si>
  <si>
    <t>2 - 0 (4-1, 8-1)</t>
  </si>
  <si>
    <t>Oulu - Järvenpää</t>
  </si>
  <si>
    <t>0 - 2 (1-9, 0-2)</t>
  </si>
  <si>
    <t>Oulu - Imatra</t>
  </si>
  <si>
    <t>2 - 0 (4-3, 2-1)</t>
  </si>
  <si>
    <t>1 - 2k (3-0, 0-5, 0-0, 0-1)</t>
  </si>
  <si>
    <t>Oulu - Ulvila</t>
  </si>
  <si>
    <t>2 - 0 (1-0, 6-2)</t>
  </si>
  <si>
    <t>0 - 2 (2-5, 2-3)</t>
  </si>
  <si>
    <t>1 - 0 (1-1, 4-0)</t>
  </si>
  <si>
    <t>1 - 2s (2-1, 3-5, 0-1)</t>
  </si>
  <si>
    <t>2 - 1k (4-3, 0-1, 0-0, 1-0)</t>
  </si>
  <si>
    <t>Ulvila - Oulu</t>
  </si>
  <si>
    <t>1 - 2s (4-5, 6-4, 1-2)</t>
  </si>
  <si>
    <t>1 - 2s (1-3, 3-1, 0-1)</t>
  </si>
  <si>
    <t>Imatra - Oulu</t>
  </si>
  <si>
    <t>2 - 1s (2-6, 5-3, 2-0)</t>
  </si>
  <si>
    <t>0 - 2 (1-4, 3-6)</t>
  </si>
  <si>
    <t>Järvenpää - Oulu</t>
  </si>
  <si>
    <t>1 - 2k (1-5, 3-1, 1-1, 1-2)</t>
  </si>
  <si>
    <t>1 - 2s (0-5, 7-2, 0-2)</t>
  </si>
  <si>
    <t>2 - 1k (1-0, 2-3, 0-0, 2-0)</t>
  </si>
  <si>
    <t>1 - 2s (2-0, 1-11, 0-1)</t>
  </si>
  <si>
    <t>1 - 2k (6-3, 2-5, 0-0, 0-1)</t>
  </si>
  <si>
    <t>1 - 2s (4-2, 2-3, 0-1)</t>
  </si>
  <si>
    <t>1 - 0 (3-2, 1-1)</t>
  </si>
  <si>
    <t>2 - 1s (4-1, 2-4, 2-1)</t>
  </si>
  <si>
    <t>2 - 1s (1-2, 13-5, 2-0)</t>
  </si>
  <si>
    <t>2 - 0 (3-1, 4-3)</t>
  </si>
  <si>
    <t>0 - 1 (1-2, 2-2)</t>
  </si>
  <si>
    <t>2 - 0 (2-0, 7-0)</t>
  </si>
  <si>
    <t>0 - 1 (3-3, 1-11)</t>
  </si>
  <si>
    <t>Nurmo - Alajärvi</t>
  </si>
  <si>
    <t>1 - 0 (4-4, 6-5)</t>
  </si>
  <si>
    <t>Imatra - Nurmo</t>
  </si>
  <si>
    <t>1 - 0 (2-1, 2-2)</t>
  </si>
  <si>
    <t>Miesten ykköspesis / Runkosarja</t>
  </si>
  <si>
    <t>Nurmo - Loimaa</t>
  </si>
  <si>
    <t>2 - 0 (5-2, 3-0)</t>
  </si>
  <si>
    <t>Mäntyharju - Nurmo</t>
  </si>
  <si>
    <t>0 - 2 (3-9, 7-24)</t>
  </si>
  <si>
    <t>2+9</t>
  </si>
  <si>
    <t>2 - 1s (2-4, 4-1, 1-0)</t>
  </si>
  <si>
    <t>2 - 0 (4-0, 3-1)</t>
  </si>
  <si>
    <t>Nurmo - Lohi</t>
  </si>
  <si>
    <t>2 - 0 (2-1, 11-1)</t>
  </si>
  <si>
    <t>A</t>
  </si>
  <si>
    <t>2 - 1s (2-3, 2-0, 1-0)</t>
  </si>
  <si>
    <t>Nurmo - Summa</t>
  </si>
  <si>
    <t>2 - 0 (3-0, 14-2)</t>
  </si>
  <si>
    <t>Nurmo - Ylivieska</t>
  </si>
  <si>
    <t>2 - 0 (9-3, 14-4)</t>
  </si>
  <si>
    <t>Kajaani - Nurmo</t>
  </si>
  <si>
    <t>0 - 2 (3-5, 2-9)</t>
  </si>
  <si>
    <t>Kempele - Nurmo</t>
  </si>
  <si>
    <t>0 - 2 (7-8, 0-5)</t>
  </si>
  <si>
    <t>Nurmo - Haapajärvi</t>
  </si>
  <si>
    <t>2 - 1s (5-9, 13-1, 1-0)</t>
  </si>
  <si>
    <t>0 - 1 (5-5, 0-5)</t>
  </si>
  <si>
    <t>HaVe - Nurmo</t>
  </si>
  <si>
    <t>0 - 2 (3-5, 1-6)</t>
  </si>
  <si>
    <t>Nurmo - Kiiminki</t>
  </si>
  <si>
    <t>2 - 0 (5-2, 9-3)</t>
  </si>
  <si>
    <t>Loimaa - Nurmo</t>
  </si>
  <si>
    <t>0 - 2 (2-3, 2-3)</t>
  </si>
  <si>
    <t>2 - 1s (3-4, 6-4, 3-0)</t>
  </si>
  <si>
    <t>2 - 1k (0-3, 6-2, 0-0, 2-1)</t>
  </si>
  <si>
    <t>Nurmo - Mäntyharju</t>
  </si>
  <si>
    <t>2 - 0 (13-2, 27-2)</t>
  </si>
  <si>
    <t>Lohi - Nurmo</t>
  </si>
  <si>
    <t>0 - 2 (2-10, 1-7)</t>
  </si>
  <si>
    <t>Summa - Nurmo</t>
  </si>
  <si>
    <t>0 - 2 (4-5, 2-16)</t>
  </si>
  <si>
    <t>Kausi: 2001</t>
  </si>
  <si>
    <t>2 - 1k (0-1, 4-3, 0-0, 2-1)</t>
  </si>
  <si>
    <t>2 - 1s (0-0, 1-1, 2-1)</t>
  </si>
  <si>
    <t>Oulu - Kiri</t>
  </si>
  <si>
    <t>Oulu - Loimaa</t>
  </si>
  <si>
    <t>2 - 0 (12-2, 9-0)</t>
  </si>
  <si>
    <t>1+7</t>
  </si>
  <si>
    <t>Hamina - Oulu</t>
  </si>
  <si>
    <t>0 - 2 (0-1, 0-10)</t>
  </si>
  <si>
    <t>1 - 0 (4-3, 2-2)</t>
  </si>
  <si>
    <t>Kankaanpää - Oulu</t>
  </si>
  <si>
    <t>0 - 1 (1-1, 1-3)</t>
  </si>
  <si>
    <t>2 - 1s (3-1, 2-7, 4-1)</t>
  </si>
  <si>
    <t>Oulu - Alajärvi</t>
  </si>
  <si>
    <t>1 - 0 (1-1, 5-2)</t>
  </si>
  <si>
    <t>2 - 0 (9-2, 3-0)</t>
  </si>
  <si>
    <t>0 - 1 (5-5, 1-2)</t>
  </si>
  <si>
    <t>1 - 2k (2-1, 1-2, 0-0, 0-1)</t>
  </si>
  <si>
    <t>2 - 1s (2-3, 4-1, 1-0)</t>
  </si>
  <si>
    <t>2 - 0 (10-4, 8-1)</t>
  </si>
  <si>
    <t>1 - 0 (2-0, 5-5)</t>
  </si>
  <si>
    <t>Oulu - Hamina</t>
  </si>
  <si>
    <t>2 - 0 (7-2, 5-1)</t>
  </si>
  <si>
    <t>2 - 0 (5-3, 5-0)</t>
  </si>
  <si>
    <t>1 - 2s (2-0, 3-5, 1-2)</t>
  </si>
  <si>
    <t>Alajärvi - Oulu</t>
  </si>
  <si>
    <t>0 - 2 (1-2, 3-6)</t>
  </si>
  <si>
    <t>Oulu - Kankaanpää</t>
  </si>
  <si>
    <t>2 - 0 (13-0, 4-0)</t>
  </si>
  <si>
    <t>1 - 2s (10-4, 3-10, 2-3)</t>
  </si>
  <si>
    <t>2 - 1k (3-4, 4-3, 0-0, 4-2)</t>
  </si>
  <si>
    <t>Loimaa - Oulu</t>
  </si>
  <si>
    <t>0 - 2 (1-9, 2-3)</t>
  </si>
  <si>
    <t>1 - 2k (2-3, 2-1, 0-0, 3-4)</t>
  </si>
  <si>
    <t>Kiri - Oulu</t>
  </si>
  <si>
    <t>1 - 2s (6-4, 3-4, 1-4)</t>
  </si>
  <si>
    <t>1 - 0 (1-0, 1-1)</t>
  </si>
  <si>
    <t>Kausi: 2000</t>
  </si>
  <si>
    <t>0 - 2 (3-4, 0-1)</t>
  </si>
  <si>
    <t>2 - 0 (8-2, 14-1)</t>
  </si>
  <si>
    <t>1 - 0 (4-4, 6-4)</t>
  </si>
  <si>
    <t>2 - 0 (2-0, 8-0)</t>
  </si>
  <si>
    <t>2 - 0 (3-2, 4-0)</t>
  </si>
  <si>
    <t>2 - 1s (1-3, 3-1, 1-0)</t>
  </si>
  <si>
    <t>1 - 2s (4-3, 0-2, 0-1)</t>
  </si>
  <si>
    <t>2 - 1s (1-1, 2-2, 1-0)</t>
  </si>
  <si>
    <t>2 - 1s (3-2, 0-2, 2-1)</t>
  </si>
  <si>
    <t>1 - 2s (1-0, 0-1, 1-2)</t>
  </si>
  <si>
    <t>2 - 0 (6-2, 8-4)</t>
  </si>
  <si>
    <t>2 - 0 (10-2, 7-0)</t>
  </si>
  <si>
    <t>1 - 0 (3-3, 4-2)</t>
  </si>
  <si>
    <t>2 - 1s (4-0, 1-2, 2-1)</t>
  </si>
  <si>
    <t>0 - 2 (1-13, 2-9)</t>
  </si>
  <si>
    <t>2+11</t>
  </si>
  <si>
    <t>2 - 0 (6-2, 7-0)</t>
  </si>
  <si>
    <t>1 - 2s (1-4, 4-1, 0-2)</t>
  </si>
  <si>
    <t>0 - 2 (3-6, 1-7)</t>
  </si>
  <si>
    <t>2 - 1s (1-2, 3-1, 1-0)</t>
  </si>
  <si>
    <t>2 - 0 (7-1, 3-0)</t>
  </si>
  <si>
    <t>0 - 2 (4-5, 1-6)</t>
  </si>
  <si>
    <t>1 - 0 (2-2, 5-1)</t>
  </si>
  <si>
    <t>0 - 2 (2-3, 4-7)</t>
  </si>
  <si>
    <t>1 - 0 (4-2, 3-3)</t>
  </si>
  <si>
    <t>2 - 1k (3-0, 4-5, 3-3, 5-4)</t>
  </si>
  <si>
    <t>2 - 0 (4-2, 3-2)</t>
  </si>
  <si>
    <t>Kausi: 1999</t>
  </si>
  <si>
    <t>1 - 0 (4-0, 2-2)</t>
  </si>
  <si>
    <t>2 - 1k (3-4, 4-0, 0-0, 3-1)</t>
  </si>
  <si>
    <t>1 - 0 (4-1, 2-2)</t>
  </si>
  <si>
    <t>2 - 1s (7-0, 2-3, 1-0)</t>
  </si>
  <si>
    <t>1 - 0 (1-1, 10-0)</t>
  </si>
  <si>
    <t>2 - 0 (5-2, 3-2)</t>
  </si>
  <si>
    <t>0 - 2 (2-4, 1-7)</t>
  </si>
  <si>
    <t>0 - 2 (2-3, 3-9)</t>
  </si>
  <si>
    <t>1 - 2s (3-1, 0-1, 0-1)</t>
  </si>
  <si>
    <t>2 - 0 (5-4, 1-0)</t>
  </si>
  <si>
    <t>1 - 2s (1-2, 6-0, 0-1)</t>
  </si>
  <si>
    <t>2 - 0 (6-1, 5-1)</t>
  </si>
  <si>
    <t>Kausi: 1998</t>
  </si>
  <si>
    <t>2 - 1s (4-0, 1-2, 3-1)</t>
  </si>
  <si>
    <t>Oulu - Siilinjärvi</t>
  </si>
  <si>
    <t>Oulu - Juva</t>
  </si>
  <si>
    <t>1 - 0 (14-0, 2-2)</t>
  </si>
  <si>
    <t>0 - 2 (1-4, 0-4)</t>
  </si>
  <si>
    <t>0 - 2 (0-3, 2-6)</t>
  </si>
  <si>
    <t>2 - 1s (4-5, 3-1, 4-0)</t>
  </si>
  <si>
    <t>2 - 1s (0-3, 3-1, 4-0)</t>
  </si>
  <si>
    <t>0 - 1 (0-0, 1-13)</t>
  </si>
  <si>
    <t>Oulu - Helsinki</t>
  </si>
  <si>
    <t>2 - 0 (5-0, 5-3)</t>
  </si>
  <si>
    <t>Haapajärvi - Oulu</t>
  </si>
  <si>
    <t>0 - 2 (2-4, 1-6)</t>
  </si>
  <si>
    <t>2 - 0 (4-3, 13-0)</t>
  </si>
  <si>
    <t>0 - 2 (0-6, 1-5)</t>
  </si>
  <si>
    <t>0 - 2 (2-21, 2-5)</t>
  </si>
  <si>
    <t>2 - 0 (3-2, 3-0)</t>
  </si>
  <si>
    <t>1 - 0 (5-1, 4-4)</t>
  </si>
  <si>
    <t>Oulu - Haapajärvi</t>
  </si>
  <si>
    <t>1 - 0 (1-1, 6-5)</t>
  </si>
  <si>
    <t>2 - 0 (4-0, 4-0)</t>
  </si>
  <si>
    <t>Siilinjärvi - Oulu</t>
  </si>
  <si>
    <t>0 - 2 (3-9, 2-3)</t>
  </si>
  <si>
    <t>1 - 0 (7-5, 4-4)</t>
  </si>
  <si>
    <t>Juva - Oulu</t>
  </si>
  <si>
    <t>0 - 1 (0-2, 5-5)</t>
  </si>
  <si>
    <t>Helsinki - Oulu</t>
  </si>
  <si>
    <t>0 - 2 (1-6, 2-3)</t>
  </si>
  <si>
    <t>0+5</t>
  </si>
  <si>
    <t>2 - 0 (6-1, 2-0)</t>
  </si>
  <si>
    <t>0 - 2 (0-3, 4-7)</t>
  </si>
  <si>
    <t>2 - 1k (4-2, 4-5, 0-0, 3-1)</t>
  </si>
  <si>
    <t>2 - 1s (0-6, 4-0, 2-1)</t>
  </si>
  <si>
    <t>2 - 0 (6-5, 12-1)</t>
  </si>
  <si>
    <t>Kausi: 1997</t>
  </si>
  <si>
    <t>Helsinki - Seinäjoki</t>
  </si>
  <si>
    <t>0 - 1 (1-1, 1-2)</t>
  </si>
  <si>
    <t>Seinäjoki - Siilinjärvi</t>
  </si>
  <si>
    <t>2 - 0 (5-1, 2-1)</t>
  </si>
  <si>
    <t>Haapajärvi - Seinäjoki</t>
  </si>
  <si>
    <t>0 - 2 (1-3, 0-1)</t>
  </si>
  <si>
    <t>1 - 0 (4-1, 1-1)</t>
  </si>
  <si>
    <t>Juva - Seinäjoki</t>
  </si>
  <si>
    <t>0 - 1 (0-3, 0-0)</t>
  </si>
  <si>
    <t>2 - 0 (2-0, 1-0)</t>
  </si>
  <si>
    <t>Seinäjoki - Loimaa</t>
  </si>
  <si>
    <t>2 - 1s (1-0, 1-8, 2-0)</t>
  </si>
  <si>
    <t>2 - 1k (5-2, 3-4, 0-0, 3-1)</t>
  </si>
  <si>
    <t>1 - 0 (8-1, 1-1)</t>
  </si>
  <si>
    <t>Hamina - Seinäjoki</t>
  </si>
  <si>
    <t>1 - 2k (1-0, 0-1, 0-0, 2-3)</t>
  </si>
  <si>
    <t>1 - 0 (2-1, 0-0)</t>
  </si>
  <si>
    <t>2 - 1k (9-0, 5-6, 0-0, 2-1)</t>
  </si>
  <si>
    <t>Seinäjoki - Haapajärvi</t>
  </si>
  <si>
    <t>0 - 2 (0-2, 1-4)</t>
  </si>
  <si>
    <t>Seinäjoki - Helsinki</t>
  </si>
  <si>
    <t>0 - 1 (4-4, 3-5)</t>
  </si>
  <si>
    <t>0 - 2 (0-5, 1-3)</t>
  </si>
  <si>
    <t>2 - 0 (8-3, 6-0)</t>
  </si>
  <si>
    <t>Loimaa - Seinäjoki</t>
  </si>
  <si>
    <t>1 - 0 (9-9, 5-1)</t>
  </si>
  <si>
    <t>Siilinjärvi - Seinäjoki</t>
  </si>
  <si>
    <t>1 - 2s (7-6, 2-7, 0-3)</t>
  </si>
  <si>
    <t>Seinäjoki - Hamina</t>
  </si>
  <si>
    <t>1 - 2k (4-8, 7-1, 0-0, 1-2)</t>
  </si>
  <si>
    <t>0 - 2 (3-4, 0-3)</t>
  </si>
  <si>
    <t>2 - 0 (10-6, 1-0)</t>
  </si>
  <si>
    <t>2 - 0 (7-2, 8-0)</t>
  </si>
  <si>
    <t>0 - 2 (2-5, 1-3)</t>
  </si>
  <si>
    <t>Seinäjoki - Juva</t>
  </si>
  <si>
    <t>2 - 0 (5-0, 17-1)</t>
  </si>
  <si>
    <t>0 - 2 (0-6, 1-10)</t>
  </si>
  <si>
    <t>Kausi: 1996</t>
  </si>
  <si>
    <t>1 - 0 (1-1, 6-0)</t>
  </si>
  <si>
    <t>2 - 0 (6-0, 4-0)</t>
  </si>
  <si>
    <t>1 - 2k (1-0, 0-1, 1-1, 0-1)</t>
  </si>
  <si>
    <t>0 - 2 (1-6, 0-4)</t>
  </si>
  <si>
    <t>2 - 1k (1-3, 1-0, 0-0, 2-1)</t>
  </si>
  <si>
    <t>Seinäjoki - Imatra</t>
  </si>
  <si>
    <t>2 - 0 (5-0, 2-0)</t>
  </si>
  <si>
    <t>1 - 2k (0-1, 4-3, 1-1, 0-4)</t>
  </si>
  <si>
    <t>1 - 0 (3-2, 6-6)</t>
  </si>
  <si>
    <t>2 - 1s (3-1, 3-4, 2-0)</t>
  </si>
  <si>
    <t>2 - 0 (2-1, 1-0)</t>
  </si>
  <si>
    <t>2 - 1k (4-2, 1-2, 1-1, 1-0)</t>
  </si>
  <si>
    <t>0 - 2 (0-8, 2-9)</t>
  </si>
  <si>
    <t>2 - 0 (4-3, 3-0)</t>
  </si>
  <si>
    <t>2 - 1k (1-5, 2-1, 1-1, 2-0)</t>
  </si>
  <si>
    <t>0 - 1 (0-2, 0-0)</t>
  </si>
  <si>
    <t>2 - 0 (6-0, 3-0)</t>
  </si>
  <si>
    <t>1 - 2k (2-3, 4-2, 0-0, 3-4)</t>
  </si>
  <si>
    <t>Imatra - Seinäjoki</t>
  </si>
  <si>
    <t>0 - 2 (0-11, 1-2)</t>
  </si>
  <si>
    <t>1 - 0 (3-1, 3-3)</t>
  </si>
  <si>
    <t>1 - 0 (9-1, 1-1)</t>
  </si>
  <si>
    <t>1 - 0 (5-5, 7-1)</t>
  </si>
  <si>
    <t>0 - 2 (3-4, 2-5)</t>
  </si>
  <si>
    <t>2 - 1s (0-4, 14-0, 2-1)</t>
  </si>
  <si>
    <t>0 - 2 (2-4, 1-2)</t>
  </si>
  <si>
    <t>Kausi: 1995</t>
  </si>
  <si>
    <t>2 - 0 (6-4, 4-2)</t>
  </si>
  <si>
    <t>2 - 1s (0-1, 2-1, 1-0)</t>
  </si>
  <si>
    <t>1 - 2s (1-5, 1-0, 0-1)</t>
  </si>
  <si>
    <t>Riihimäki - Seinäjoki</t>
  </si>
  <si>
    <t>2 - 1s (8-1, 1-3, 1-0)</t>
  </si>
  <si>
    <t>0 - 1 (1-5, 2-2)</t>
  </si>
  <si>
    <t>1 - 2s (0-1, 2-1, 0-1)</t>
  </si>
  <si>
    <t>2 - 1s (1-2, 5-1, 1-0)</t>
  </si>
  <si>
    <t>1 - 2s (5-1, 1-5, 0-2)</t>
  </si>
  <si>
    <t>0 - 2 (0-2, 1-3)</t>
  </si>
  <si>
    <t>2 - 0 (3-0, 14-0)</t>
  </si>
  <si>
    <t>2 - 0 (4-1, 4-0)</t>
  </si>
  <si>
    <t>2 - 0 (12-2, 12-5)</t>
  </si>
  <si>
    <t>Seinäjoki - Riihimäki</t>
  </si>
  <si>
    <t>2 - 0 (5-0, 2-1)</t>
  </si>
  <si>
    <t>2 - 1s (2-4, 3-2, 3-0)</t>
  </si>
  <si>
    <t>0 - 2 (1-5, 0-4)</t>
  </si>
  <si>
    <t>1 - 0 (3-1, 1-1)</t>
  </si>
  <si>
    <t>1 - 2s (2-6, 2-1, 1-2)</t>
  </si>
  <si>
    <t>1 - 0 (0-0, 5-0)</t>
  </si>
  <si>
    <t>1 - 0 (8-0, 2-2)</t>
  </si>
  <si>
    <t>2 - 0 (3-1, 5-1)</t>
  </si>
  <si>
    <t>2 - 0 (3-1, 1-0)</t>
  </si>
  <si>
    <t>1 - 0 (2-2, 3-0)</t>
  </si>
  <si>
    <t>0 - 1 (6-6, 1-13)</t>
  </si>
  <si>
    <t>1 - 2s (3-2, 3-6, 0-1)</t>
  </si>
  <si>
    <t>1 - 2s (1-2, 3-0, 1-5)</t>
  </si>
  <si>
    <t>2 - 1s (0-5, 5-4, 2-1)</t>
  </si>
  <si>
    <t>1 200 157</t>
  </si>
  <si>
    <t>836 323</t>
  </si>
  <si>
    <t>301 451</t>
  </si>
  <si>
    <t>7 698</t>
  </si>
  <si>
    <t>54 685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</si>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</sst>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579757"/>
        <bgColor indexed="64"/>
      </patternFill>
    </fill>
    <fill>
      <patternFill patternType="solid">
        <fgColor rgb="FF30803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</cellStyleXfs>
  <cellXfs count="40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1" fillId="3" borderId="2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4" xfId="0" applyFont="1" applyFill="1" applyBorder="1"/>
    <xf numFmtId="0" fontId="4" fillId="4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8" borderId="3" xfId="0" applyNumberFormat="1" applyFont="1" applyFill="1" applyBorder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/>
    <xf numFmtId="0" fontId="0" fillId="3" borderId="0" xfId="0" applyFill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10" fillId="2" borderId="0" xfId="0" applyFont="1" applyFill="1" applyAlignment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center"/>
    </xf>
    <xf numFmtId="0" fontId="12" fillId="7" borderId="3" xfId="0" applyFont="1" applyFill="1" applyBorder="1" applyAlignment="1"/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2" fillId="0" borderId="0" xfId="0" applyFo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3" fillId="2" borderId="12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Alignment="1"/>
    <xf numFmtId="0" fontId="11" fillId="0" borderId="0" xfId="0" applyFont="1" applyAlignment="1"/>
    <xf numFmtId="0" fontId="11" fillId="0" borderId="0" xfId="0" applyFont="1"/>
    <xf numFmtId="0" fontId="4" fillId="2" borderId="0" xfId="0" applyFont="1" applyFill="1" applyAlignment="1"/>
    <xf numFmtId="0" fontId="4" fillId="4" borderId="2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2" borderId="0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1" xfId="0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1" applyNumberFormat="1" applyFont="1" applyFill="1" applyBorder="1" applyAlignment="1">
      <alignment horizontal="center"/>
    </xf>
    <xf numFmtId="0" fontId="11" fillId="3" borderId="1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7" fontId="4" fillId="4" borderId="0" xfId="0" applyNumberFormat="1" applyFont="1" applyFill="1" applyBorder="1" applyAlignment="1">
      <alignment horizontal="left"/>
    </xf>
    <xf numFmtId="167" fontId="4" fillId="4" borderId="0" xfId="0" applyNumberFormat="1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7" fontId="4" fillId="4" borderId="0" xfId="0" applyNumberFormat="1" applyFont="1" applyFill="1" applyBorder="1" applyAlignment="1">
      <alignment horizontal="center"/>
    </xf>
    <xf numFmtId="9" fontId="4" fillId="4" borderId="0" xfId="1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5" xfId="0" applyFont="1" applyFill="1" applyBorder="1" applyAlignment="1">
      <alignment horizontal="righ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3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11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4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0" fontId="14" fillId="12" borderId="16" xfId="0" applyFont="1" applyFill="1" applyBorder="1" applyAlignment="1">
      <alignment horizontal="left" vertical="center"/>
    </xf>
    <xf numFmtId="0" fontId="18" fillId="12" borderId="16" xfId="3" applyFill="1" applyBorder="1" applyAlignment="1">
      <alignment horizontal="left" vertical="center"/>
    </xf>
    <xf numFmtId="0" fontId="14" fillId="12" borderId="16" xfId="0" applyFont="1" applyFill="1" applyBorder="1" applyAlignment="1">
      <alignment horizontal="right" vertical="center"/>
    </xf>
    <xf numFmtId="0" fontId="14" fillId="13" borderId="16" xfId="0" applyFont="1" applyFill="1" applyBorder="1" applyAlignment="1">
      <alignment horizontal="left" vertical="center"/>
    </xf>
    <xf numFmtId="0" fontId="18" fillId="13" borderId="16" xfId="3" applyFill="1" applyBorder="1" applyAlignment="1">
      <alignment horizontal="left" vertical="center"/>
    </xf>
    <xf numFmtId="0" fontId="14" fillId="13" borderId="16" xfId="0" applyFont="1" applyFill="1" applyBorder="1" applyAlignment="1">
      <alignment horizontal="right" vertical="center"/>
    </xf>
    <xf numFmtId="14" fontId="14" fillId="12" borderId="17" xfId="0" applyNumberFormat="1" applyFont="1" applyFill="1" applyBorder="1" applyAlignment="1">
      <alignment horizontal="left" vertical="center"/>
    </xf>
    <xf numFmtId="0" fontId="14" fillId="12" borderId="18" xfId="0" applyFont="1" applyFill="1" applyBorder="1" applyAlignment="1">
      <alignment horizontal="left" vertical="center"/>
    </xf>
    <xf numFmtId="0" fontId="18" fillId="12" borderId="18" xfId="3" applyFill="1" applyBorder="1" applyAlignment="1">
      <alignment horizontal="left" vertical="center"/>
    </xf>
    <xf numFmtId="0" fontId="14" fillId="12" borderId="18" xfId="0" applyFont="1" applyFill="1" applyBorder="1" applyAlignment="1">
      <alignment horizontal="right" vertical="center"/>
    </xf>
    <xf numFmtId="0" fontId="14" fillId="12" borderId="19" xfId="0" applyFont="1" applyFill="1" applyBorder="1" applyAlignment="1">
      <alignment horizontal="right" vertical="center"/>
    </xf>
    <xf numFmtId="14" fontId="14" fillId="13" borderId="20" xfId="0" applyNumberFormat="1" applyFont="1" applyFill="1" applyBorder="1" applyAlignment="1">
      <alignment horizontal="left" vertical="center"/>
    </xf>
    <xf numFmtId="0" fontId="14" fillId="13" borderId="21" xfId="0" applyFont="1" applyFill="1" applyBorder="1" applyAlignment="1">
      <alignment horizontal="right" vertical="center"/>
    </xf>
    <xf numFmtId="14" fontId="14" fillId="12" borderId="20" xfId="0" applyNumberFormat="1" applyFont="1" applyFill="1" applyBorder="1" applyAlignment="1">
      <alignment horizontal="left" vertical="center"/>
    </xf>
    <xf numFmtId="0" fontId="14" fillId="12" borderId="21" xfId="0" applyFont="1" applyFill="1" applyBorder="1" applyAlignment="1">
      <alignment horizontal="right" vertical="center"/>
    </xf>
    <xf numFmtId="14" fontId="14" fillId="13" borderId="22" xfId="0" applyNumberFormat="1" applyFont="1" applyFill="1" applyBorder="1" applyAlignment="1">
      <alignment horizontal="left" vertical="center"/>
    </xf>
    <xf numFmtId="0" fontId="14" fillId="13" borderId="23" xfId="0" applyFont="1" applyFill="1" applyBorder="1" applyAlignment="1">
      <alignment horizontal="left" vertical="center"/>
    </xf>
    <xf numFmtId="0" fontId="18" fillId="13" borderId="23" xfId="3" applyFill="1" applyBorder="1" applyAlignment="1">
      <alignment horizontal="left" vertical="center"/>
    </xf>
    <xf numFmtId="0" fontId="14" fillId="13" borderId="23" xfId="0" applyFont="1" applyFill="1" applyBorder="1" applyAlignment="1">
      <alignment horizontal="right" vertical="center"/>
    </xf>
    <xf numFmtId="0" fontId="14" fillId="13" borderId="24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16" fillId="14" borderId="0" xfId="0" applyFont="1" applyFill="1" applyAlignment="1">
      <alignment horizontal="left" vertical="center"/>
    </xf>
    <xf numFmtId="0" fontId="17" fillId="15" borderId="25" xfId="0" applyFont="1" applyFill="1" applyBorder="1" applyAlignment="1">
      <alignment horizontal="left" vertical="center" wrapText="1"/>
    </xf>
    <xf numFmtId="0" fontId="17" fillId="15" borderId="26" xfId="0" applyFont="1" applyFill="1" applyBorder="1" applyAlignment="1">
      <alignment horizontal="left" vertical="center" wrapText="1"/>
    </xf>
    <xf numFmtId="0" fontId="17" fillId="15" borderId="27" xfId="0" applyFont="1" applyFill="1" applyBorder="1" applyAlignment="1">
      <alignment horizontal="left" vertical="center" wrapText="1"/>
    </xf>
    <xf numFmtId="14" fontId="14" fillId="12" borderId="22" xfId="0" applyNumberFormat="1" applyFont="1" applyFill="1" applyBorder="1" applyAlignment="1">
      <alignment horizontal="left" vertical="center"/>
    </xf>
    <xf numFmtId="0" fontId="14" fillId="12" borderId="23" xfId="0" applyFont="1" applyFill="1" applyBorder="1" applyAlignment="1">
      <alignment horizontal="left" vertical="center"/>
    </xf>
    <xf numFmtId="0" fontId="18" fillId="12" borderId="23" xfId="3" applyFill="1" applyBorder="1" applyAlignment="1">
      <alignment horizontal="left" vertical="center"/>
    </xf>
    <xf numFmtId="0" fontId="14" fillId="12" borderId="23" xfId="0" applyFont="1" applyFill="1" applyBorder="1" applyAlignment="1">
      <alignment horizontal="right" vertical="center"/>
    </xf>
    <xf numFmtId="0" fontId="14" fillId="12" borderId="24" xfId="0" applyFont="1" applyFill="1" applyBorder="1" applyAlignment="1">
      <alignment horizontal="right" vertical="center"/>
    </xf>
    <xf numFmtId="9" fontId="4" fillId="4" borderId="0" xfId="1" quotePrefix="1" applyFont="1" applyFill="1" applyBorder="1" applyAlignment="1"/>
    <xf numFmtId="9" fontId="4" fillId="4" borderId="0" xfId="1" applyFont="1" applyFill="1" applyBorder="1" applyAlignment="1"/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esiksenmaailma.fi/index.php/component/tilastot/?view=ottelu&amp;otteluid=19321" TargetMode="External"/><Relationship Id="rId299" Type="http://schemas.openxmlformats.org/officeDocument/2006/relationships/hyperlink" Target="http://www.pesiksenmaailma.fi/index.php/component/tilastot/?view=ottelu&amp;otteluid=9783" TargetMode="External"/><Relationship Id="rId21" Type="http://schemas.openxmlformats.org/officeDocument/2006/relationships/hyperlink" Target="http://www.pesiksenmaailma.fi/index.php/component/tilastot/?view=ottelu&amp;otteluid=26213" TargetMode="External"/><Relationship Id="rId63" Type="http://schemas.openxmlformats.org/officeDocument/2006/relationships/hyperlink" Target="http://www.pesiksenmaailma.fi/index.php/component/tilastot/?view=ottelu&amp;otteluid=22561" TargetMode="External"/><Relationship Id="rId159" Type="http://schemas.openxmlformats.org/officeDocument/2006/relationships/hyperlink" Target="http://www.pesiksenmaailma.fi/index.php/component/tilastot/?view=ottelu&amp;otteluid=18871" TargetMode="External"/><Relationship Id="rId324" Type="http://schemas.openxmlformats.org/officeDocument/2006/relationships/hyperlink" Target="http://www.pesiksenmaailma.fi/index.php/component/tilastot/?view=ottelu&amp;otteluid=8488" TargetMode="External"/><Relationship Id="rId366" Type="http://schemas.openxmlformats.org/officeDocument/2006/relationships/hyperlink" Target="http://www.pesiksenmaailma.fi/index.php/component/tilastot/?view=ottelu&amp;otteluid=4953" TargetMode="External"/><Relationship Id="rId531" Type="http://schemas.openxmlformats.org/officeDocument/2006/relationships/hyperlink" Target="http://www.pesiksenmaailma.fi/index.php/component/tilastot/?view=ottelu&amp;otteluid=1826" TargetMode="External"/><Relationship Id="rId170" Type="http://schemas.openxmlformats.org/officeDocument/2006/relationships/hyperlink" Target="http://www.pesiksenmaailma.fi/index.php/component/tilastot/?view=ottelu&amp;otteluid=16825" TargetMode="External"/><Relationship Id="rId226" Type="http://schemas.openxmlformats.org/officeDocument/2006/relationships/hyperlink" Target="http://www.pesiksenmaailma.fi/index.php/component/tilastot/?view=ottelu&amp;otteluid=14389" TargetMode="External"/><Relationship Id="rId433" Type="http://schemas.openxmlformats.org/officeDocument/2006/relationships/hyperlink" Target="http://www.pesiksenmaailma.fi/index.php/component/tilastot/?view=ottelu&amp;otteluid=2705" TargetMode="External"/><Relationship Id="rId268" Type="http://schemas.openxmlformats.org/officeDocument/2006/relationships/hyperlink" Target="http://www.pesiksenmaailma.fi/index.php/component/tilastot/?view=ottelu&amp;otteluid=11127" TargetMode="External"/><Relationship Id="rId475" Type="http://schemas.openxmlformats.org/officeDocument/2006/relationships/hyperlink" Target="http://www.pesiksenmaailma.fi/index.php/component/tilastot/?view=ottelu&amp;otteluid=2565" TargetMode="External"/><Relationship Id="rId32" Type="http://schemas.openxmlformats.org/officeDocument/2006/relationships/hyperlink" Target="http://www.pesiksenmaailma.fi/index.php/component/tilastot/?view=ottelu&amp;otteluid=24273" TargetMode="External"/><Relationship Id="rId74" Type="http://schemas.openxmlformats.org/officeDocument/2006/relationships/hyperlink" Target="http://www.pesiksenmaailma.fi/index.php/component/tilastot/?view=ottelu&amp;otteluid=22761" TargetMode="External"/><Relationship Id="rId128" Type="http://schemas.openxmlformats.org/officeDocument/2006/relationships/hyperlink" Target="http://www.pesiksenmaailma.fi/index.php/component/tilastot/?view=ottelu&amp;otteluid=19385" TargetMode="External"/><Relationship Id="rId335" Type="http://schemas.openxmlformats.org/officeDocument/2006/relationships/hyperlink" Target="http://www.pesiksenmaailma.fi/index.php/component/tilastot/?view=ottelu&amp;otteluid=6032" TargetMode="External"/><Relationship Id="rId377" Type="http://schemas.openxmlformats.org/officeDocument/2006/relationships/hyperlink" Target="http://www.pesiksenmaailma.fi/index.php/component/tilastot/?view=ottelu&amp;otteluid=5428" TargetMode="External"/><Relationship Id="rId500" Type="http://schemas.openxmlformats.org/officeDocument/2006/relationships/hyperlink" Target="http://www.pesiksenmaailma.fi/index.php/component/tilastot/?view=ottelu&amp;otteluid=2150" TargetMode="External"/><Relationship Id="rId542" Type="http://schemas.openxmlformats.org/officeDocument/2006/relationships/hyperlink" Target="http://www.pesiksenmaailma.fi/index.php/component/tilastot/?view=ottelu&amp;otteluid=1958" TargetMode="External"/><Relationship Id="rId5" Type="http://schemas.openxmlformats.org/officeDocument/2006/relationships/hyperlink" Target="http://www.pesiksenmaailma.fi/index.php/component/tilastot/?view=ottelu&amp;otteluid=25966" TargetMode="External"/><Relationship Id="rId181" Type="http://schemas.openxmlformats.org/officeDocument/2006/relationships/hyperlink" Target="http://www.pesiksenmaailma.fi/index.php/component/tilastot/?view=ottelu&amp;otteluid=17348" TargetMode="External"/><Relationship Id="rId237" Type="http://schemas.openxmlformats.org/officeDocument/2006/relationships/hyperlink" Target="http://www.pesiksenmaailma.fi/index.php/component/tilastot/?view=ottelu&amp;otteluid=12136" TargetMode="External"/><Relationship Id="rId402" Type="http://schemas.openxmlformats.org/officeDocument/2006/relationships/hyperlink" Target="http://www.pesiksenmaailma.fi/index.php/component/tilastot/?view=ottelu&amp;otteluid=3805" TargetMode="External"/><Relationship Id="rId279" Type="http://schemas.openxmlformats.org/officeDocument/2006/relationships/hyperlink" Target="http://www.pesiksenmaailma.fi/index.php/component/tilastot/?view=ottelu&amp;otteluid=11544" TargetMode="External"/><Relationship Id="rId444" Type="http://schemas.openxmlformats.org/officeDocument/2006/relationships/hyperlink" Target="http://www.pesiksenmaailma.fi/index.php/component/tilastot/?view=ottelu&amp;otteluid=2866" TargetMode="External"/><Relationship Id="rId486" Type="http://schemas.openxmlformats.org/officeDocument/2006/relationships/hyperlink" Target="http://www.pesiksenmaailma.fi/index.php/component/tilastot/?view=ottelu&amp;otteluid=1987" TargetMode="External"/><Relationship Id="rId43" Type="http://schemas.openxmlformats.org/officeDocument/2006/relationships/hyperlink" Target="http://www.pesiksenmaailma.fi/index.php/component/tilastot/?view=ottelu&amp;otteluid=24675" TargetMode="External"/><Relationship Id="rId139" Type="http://schemas.openxmlformats.org/officeDocument/2006/relationships/hyperlink" Target="http://www.pesiksenmaailma.fi/index.php/component/tilastot/?view=ottelu&amp;otteluid=17961" TargetMode="External"/><Relationship Id="rId290" Type="http://schemas.openxmlformats.org/officeDocument/2006/relationships/hyperlink" Target="http://www.pesiksenmaailma.fi/index.php/component/tilastot/?view=ottelu&amp;otteluid=9335" TargetMode="External"/><Relationship Id="rId304" Type="http://schemas.openxmlformats.org/officeDocument/2006/relationships/hyperlink" Target="http://www.pesiksenmaailma.fi/index.php/component/tilastot/?view=ottelu&amp;otteluid=9951" TargetMode="External"/><Relationship Id="rId346" Type="http://schemas.openxmlformats.org/officeDocument/2006/relationships/hyperlink" Target="http://www.pesiksenmaailma.fi/index.php/component/tilastot/?view=ottelu&amp;otteluid=6718" TargetMode="External"/><Relationship Id="rId388" Type="http://schemas.openxmlformats.org/officeDocument/2006/relationships/hyperlink" Target="http://www.pesiksenmaailma.fi/index.php/component/tilastot/?view=ottelu&amp;otteluid=3608" TargetMode="External"/><Relationship Id="rId511" Type="http://schemas.openxmlformats.org/officeDocument/2006/relationships/hyperlink" Target="http://www.pesiksenmaailma.fi/index.php/component/tilastot/?view=ottelu&amp;otteluid=2296" TargetMode="External"/><Relationship Id="rId553" Type="http://schemas.openxmlformats.org/officeDocument/2006/relationships/hyperlink" Target="http://www.pesiksenmaailma.fi/index.php/component/tilastot/?view=ottelu&amp;otteluid=7653" TargetMode="External"/><Relationship Id="rId85" Type="http://schemas.openxmlformats.org/officeDocument/2006/relationships/hyperlink" Target="http://www.pesiksenmaailma.fi/index.php/component/tilastot/?view=ottelu&amp;otteluid=20819" TargetMode="External"/><Relationship Id="rId150" Type="http://schemas.openxmlformats.org/officeDocument/2006/relationships/hyperlink" Target="http://www.pesiksenmaailma.fi/index.php/component/tilastot/?view=ottelu&amp;otteluid=18478" TargetMode="External"/><Relationship Id="rId192" Type="http://schemas.openxmlformats.org/officeDocument/2006/relationships/hyperlink" Target="http://www.pesiksenmaailma.fi/index.php/component/tilastot/?view=ottelu&amp;otteluid=15107" TargetMode="External"/><Relationship Id="rId206" Type="http://schemas.openxmlformats.org/officeDocument/2006/relationships/hyperlink" Target="http://www.pesiksenmaailma.fi/index.php/component/tilastot/?view=ottelu&amp;otteluid=15194" TargetMode="External"/><Relationship Id="rId413" Type="http://schemas.openxmlformats.org/officeDocument/2006/relationships/hyperlink" Target="http://www.pesiksenmaailma.fi/index.php/component/tilastot/?view=ottelu&amp;otteluid=3021" TargetMode="External"/><Relationship Id="rId248" Type="http://schemas.openxmlformats.org/officeDocument/2006/relationships/hyperlink" Target="http://www.pesiksenmaailma.fi/index.php/component/tilastot/?view=ottelu&amp;otteluid=12660" TargetMode="External"/><Relationship Id="rId455" Type="http://schemas.openxmlformats.org/officeDocument/2006/relationships/hyperlink" Target="http://www.pesiksenmaailma.fi/index.php/component/tilastot/?view=ottelu&amp;otteluid=2998" TargetMode="External"/><Relationship Id="rId497" Type="http://schemas.openxmlformats.org/officeDocument/2006/relationships/hyperlink" Target="http://www.pesiksenmaailma.fi/index.php/component/tilastot/?view=ottelu&amp;otteluid=2122" TargetMode="External"/><Relationship Id="rId12" Type="http://schemas.openxmlformats.org/officeDocument/2006/relationships/hyperlink" Target="http://www.pesiksenmaailma.fi/index.php/component/tilastot/?view=ottelu&amp;otteluid=26071" TargetMode="External"/><Relationship Id="rId108" Type="http://schemas.openxmlformats.org/officeDocument/2006/relationships/hyperlink" Target="http://www.pesiksenmaailma.fi/index.php/component/tilastot/?view=ottelu&amp;otteluid=20958" TargetMode="External"/><Relationship Id="rId315" Type="http://schemas.openxmlformats.org/officeDocument/2006/relationships/hyperlink" Target="http://www.pesiksenmaailma.fi/index.php/component/tilastot/?view=ottelu&amp;otteluid=8023" TargetMode="External"/><Relationship Id="rId357" Type="http://schemas.openxmlformats.org/officeDocument/2006/relationships/hyperlink" Target="http://www.pesiksenmaailma.fi/index.php/component/tilastot/?view=ottelu&amp;otteluid=4478" TargetMode="External"/><Relationship Id="rId522" Type="http://schemas.openxmlformats.org/officeDocument/2006/relationships/hyperlink" Target="http://www.pesiksenmaailma.fi/index.php/component/tilastot/?view=ottelu&amp;otteluid=1725" TargetMode="External"/><Relationship Id="rId54" Type="http://schemas.openxmlformats.org/officeDocument/2006/relationships/hyperlink" Target="http://www.pesiksenmaailma.fi/index.php/component/tilastot/?view=ottelu&amp;otteluid=24789" TargetMode="External"/><Relationship Id="rId96" Type="http://schemas.openxmlformats.org/officeDocument/2006/relationships/hyperlink" Target="http://www.pesiksenmaailma.fi/index.php/component/tilastot/?view=ottelu&amp;otteluid=20884" TargetMode="External"/><Relationship Id="rId161" Type="http://schemas.openxmlformats.org/officeDocument/2006/relationships/hyperlink" Target="http://www.pesiksenmaailma.fi/index.php/component/tilastot/?view=ottelu&amp;otteluid=18973" TargetMode="External"/><Relationship Id="rId217" Type="http://schemas.openxmlformats.org/officeDocument/2006/relationships/hyperlink" Target="http://www.pesiksenmaailma.fi/index.php/component/tilastot/?view=ottelu&amp;otteluid=14065" TargetMode="External"/><Relationship Id="rId399" Type="http://schemas.openxmlformats.org/officeDocument/2006/relationships/hyperlink" Target="http://www.pesiksenmaailma.fi/index.php/component/tilastot/?view=ottelu&amp;otteluid=3787" TargetMode="External"/><Relationship Id="rId259" Type="http://schemas.openxmlformats.org/officeDocument/2006/relationships/hyperlink" Target="http://www.pesiksenmaailma.fi/index.php/component/tilastot/?view=ottelu&amp;otteluid=13172" TargetMode="External"/><Relationship Id="rId424" Type="http://schemas.openxmlformats.org/officeDocument/2006/relationships/hyperlink" Target="http://www.pesiksenmaailma.fi/index.php/component/tilastot/?view=ottelu&amp;otteluid=3162" TargetMode="External"/><Relationship Id="rId466" Type="http://schemas.openxmlformats.org/officeDocument/2006/relationships/hyperlink" Target="http://www.pesiksenmaailma.fi/index.php/component/tilastot/?view=ottelu&amp;otteluid=2445" TargetMode="External"/><Relationship Id="rId23" Type="http://schemas.openxmlformats.org/officeDocument/2006/relationships/hyperlink" Target="http://www.pesiksenmaailma.fi/index.php/component/tilastot/?view=ottelu&amp;otteluid=26254" TargetMode="External"/><Relationship Id="rId119" Type="http://schemas.openxmlformats.org/officeDocument/2006/relationships/hyperlink" Target="http://www.pesiksenmaailma.fi/index.php/component/tilastot/?view=ottelu&amp;otteluid=19332" TargetMode="External"/><Relationship Id="rId270" Type="http://schemas.openxmlformats.org/officeDocument/2006/relationships/hyperlink" Target="http://www.pesiksenmaailma.fi/index.php/component/tilastot/?view=ottelu&amp;otteluid=11211" TargetMode="External"/><Relationship Id="rId326" Type="http://schemas.openxmlformats.org/officeDocument/2006/relationships/hyperlink" Target="http://www.pesiksenmaailma.fi/index.php/component/tilastot/?view=ottelu&amp;otteluid=8596" TargetMode="External"/><Relationship Id="rId533" Type="http://schemas.openxmlformats.org/officeDocument/2006/relationships/hyperlink" Target="http://www.pesiksenmaailma.fi/index.php/component/tilastot/?view=ottelu&amp;otteluid=1854" TargetMode="External"/><Relationship Id="rId65" Type="http://schemas.openxmlformats.org/officeDocument/2006/relationships/hyperlink" Target="http://www.pesiksenmaailma.fi/index.php/component/tilastot/?view=ottelu&amp;otteluid=22609" TargetMode="External"/><Relationship Id="rId130" Type="http://schemas.openxmlformats.org/officeDocument/2006/relationships/hyperlink" Target="http://www.pesiksenmaailma.fi/index.php/component/tilastot/?view=ottelu&amp;otteluid=19397" TargetMode="External"/><Relationship Id="rId368" Type="http://schemas.openxmlformats.org/officeDocument/2006/relationships/hyperlink" Target="http://www.pesiksenmaailma.fi/index.php/component/tilastot/?view=ottelu&amp;otteluid=5136" TargetMode="External"/><Relationship Id="rId172" Type="http://schemas.openxmlformats.org/officeDocument/2006/relationships/hyperlink" Target="http://www.pesiksenmaailma.fi/index.php/component/tilastot/?view=ottelu&amp;otteluid=16909" TargetMode="External"/><Relationship Id="rId228" Type="http://schemas.openxmlformats.org/officeDocument/2006/relationships/hyperlink" Target="http://www.pesiksenmaailma.fi/index.php/component/tilastot/?view=ottelu&amp;otteluid=14536" TargetMode="External"/><Relationship Id="rId435" Type="http://schemas.openxmlformats.org/officeDocument/2006/relationships/hyperlink" Target="http://www.pesiksenmaailma.fi/index.php/component/tilastot/?view=ottelu&amp;otteluid=2740" TargetMode="External"/><Relationship Id="rId477" Type="http://schemas.openxmlformats.org/officeDocument/2006/relationships/hyperlink" Target="http://www.pesiksenmaailma.fi/index.php/component/tilastot/?view=ottelu&amp;otteluid=2589" TargetMode="External"/><Relationship Id="rId281" Type="http://schemas.openxmlformats.org/officeDocument/2006/relationships/hyperlink" Target="http://www.pesiksenmaailma.fi/index.php/component/tilastot/?view=ottelu&amp;otteluid=11640" TargetMode="External"/><Relationship Id="rId337" Type="http://schemas.openxmlformats.org/officeDocument/2006/relationships/hyperlink" Target="http://www.pesiksenmaailma.fi/index.php/component/tilastot/?view=ottelu&amp;otteluid=6091" TargetMode="External"/><Relationship Id="rId502" Type="http://schemas.openxmlformats.org/officeDocument/2006/relationships/hyperlink" Target="http://www.pesiksenmaailma.fi/index.php/component/tilastot/?view=ottelu&amp;otteluid=2176" TargetMode="External"/><Relationship Id="rId34" Type="http://schemas.openxmlformats.org/officeDocument/2006/relationships/hyperlink" Target="http://www.pesiksenmaailma.fi/index.php/component/tilastot/?view=ottelu&amp;otteluid=24311" TargetMode="External"/><Relationship Id="rId76" Type="http://schemas.openxmlformats.org/officeDocument/2006/relationships/hyperlink" Target="http://www.pesiksenmaailma.fi/index.php/component/tilastot/?view=ottelu&amp;otteluid=22793" TargetMode="External"/><Relationship Id="rId141" Type="http://schemas.openxmlformats.org/officeDocument/2006/relationships/hyperlink" Target="http://www.pesiksenmaailma.fi/index.php/component/tilastot/?view=ottelu&amp;otteluid=18060" TargetMode="External"/><Relationship Id="rId379" Type="http://schemas.openxmlformats.org/officeDocument/2006/relationships/hyperlink" Target="http://www.pesiksenmaailma.fi/index.php/component/tilastot/?view=ottelu&amp;otteluid=5655" TargetMode="External"/><Relationship Id="rId544" Type="http://schemas.openxmlformats.org/officeDocument/2006/relationships/hyperlink" Target="http://www.pesiksenmaailma.fi/index.php/component/tilastot/?view=ottelu&amp;otteluid=19109" TargetMode="External"/><Relationship Id="rId7" Type="http://schemas.openxmlformats.org/officeDocument/2006/relationships/hyperlink" Target="http://www.pesiksenmaailma.fi/index.php/component/tilastot/?view=ottelu&amp;otteluid=25989" TargetMode="External"/><Relationship Id="rId183" Type="http://schemas.openxmlformats.org/officeDocument/2006/relationships/hyperlink" Target="http://www.pesiksenmaailma.fi/index.php/component/tilastot/?view=ottelu&amp;otteluid=17405" TargetMode="External"/><Relationship Id="rId239" Type="http://schemas.openxmlformats.org/officeDocument/2006/relationships/hyperlink" Target="http://www.pesiksenmaailma.fi/index.php/component/tilastot/?view=ottelu&amp;otteluid=12208" TargetMode="External"/><Relationship Id="rId390" Type="http://schemas.openxmlformats.org/officeDocument/2006/relationships/hyperlink" Target="http://www.pesiksenmaailma.fi/index.php/component/tilastot/?view=ottelu&amp;otteluid=3618" TargetMode="External"/><Relationship Id="rId404" Type="http://schemas.openxmlformats.org/officeDocument/2006/relationships/hyperlink" Target="http://www.pesiksenmaailma.fi/index.php/component/tilastot/?view=ottelu&amp;otteluid=3812" TargetMode="External"/><Relationship Id="rId446" Type="http://schemas.openxmlformats.org/officeDocument/2006/relationships/hyperlink" Target="http://www.pesiksenmaailma.fi/index.php/component/tilastot/?view=ottelu&amp;otteluid=2893" TargetMode="External"/><Relationship Id="rId250" Type="http://schemas.openxmlformats.org/officeDocument/2006/relationships/hyperlink" Target="http://www.pesiksenmaailma.fi/index.php/component/tilastot/?view=ottelu&amp;otteluid=12861" TargetMode="External"/><Relationship Id="rId292" Type="http://schemas.openxmlformats.org/officeDocument/2006/relationships/hyperlink" Target="http://www.pesiksenmaailma.fi/index.php/component/tilastot/?view=ottelu&amp;otteluid=9349" TargetMode="External"/><Relationship Id="rId306" Type="http://schemas.openxmlformats.org/officeDocument/2006/relationships/hyperlink" Target="http://www.pesiksenmaailma.fi/index.php/component/tilastot/?view=ottelu&amp;otteluid=9988" TargetMode="External"/><Relationship Id="rId488" Type="http://schemas.openxmlformats.org/officeDocument/2006/relationships/hyperlink" Target="http://www.pesiksenmaailma.fi/index.php/component/tilastot/?view=ottelu&amp;otteluid=2002" TargetMode="External"/><Relationship Id="rId45" Type="http://schemas.openxmlformats.org/officeDocument/2006/relationships/hyperlink" Target="http://www.pesiksenmaailma.fi/index.php/component/tilastot/?view=ottelu&amp;otteluid=24697" TargetMode="External"/><Relationship Id="rId87" Type="http://schemas.openxmlformats.org/officeDocument/2006/relationships/hyperlink" Target="http://www.pesiksenmaailma.fi/index.php/component/tilastot/?view=ottelu&amp;otteluid=20834" TargetMode="External"/><Relationship Id="rId110" Type="http://schemas.openxmlformats.org/officeDocument/2006/relationships/hyperlink" Target="http://www.pesiksenmaailma.fi/index.php/component/tilastot/?view=ottelu&amp;otteluid=20971" TargetMode="External"/><Relationship Id="rId348" Type="http://schemas.openxmlformats.org/officeDocument/2006/relationships/hyperlink" Target="http://www.pesiksenmaailma.fi/index.php/component/tilastot/?view=ottelu&amp;otteluid=6866" TargetMode="External"/><Relationship Id="rId513" Type="http://schemas.openxmlformats.org/officeDocument/2006/relationships/hyperlink" Target="http://www.pesiksenmaailma.fi/index.php/component/tilastot/?view=ottelu&amp;otteluid=2304" TargetMode="External"/><Relationship Id="rId152" Type="http://schemas.openxmlformats.org/officeDocument/2006/relationships/hyperlink" Target="http://www.pesiksenmaailma.fi/index.php/component/tilastot/?view=ottelu&amp;otteluid=18540" TargetMode="External"/><Relationship Id="rId194" Type="http://schemas.openxmlformats.org/officeDocument/2006/relationships/hyperlink" Target="http://www.pesiksenmaailma.fi/index.php/component/tilastot/?view=ottelu&amp;otteluid=15124" TargetMode="External"/><Relationship Id="rId208" Type="http://schemas.openxmlformats.org/officeDocument/2006/relationships/hyperlink" Target="http://www.pesiksenmaailma.fi/index.php/component/tilastot/?view=ottelu&amp;otteluid=15210" TargetMode="External"/><Relationship Id="rId415" Type="http://schemas.openxmlformats.org/officeDocument/2006/relationships/hyperlink" Target="http://www.pesiksenmaailma.fi/index.php/component/tilastot/?view=ottelu&amp;otteluid=3048" TargetMode="External"/><Relationship Id="rId457" Type="http://schemas.openxmlformats.org/officeDocument/2006/relationships/hyperlink" Target="http://www.pesiksenmaailma.fi/index.php/component/tilastot/?view=ottelu&amp;otteluid=2411" TargetMode="External"/><Relationship Id="rId261" Type="http://schemas.openxmlformats.org/officeDocument/2006/relationships/hyperlink" Target="http://www.pesiksenmaailma.fi/index.php/component/tilastot/?view=ottelu&amp;otteluid=10732" TargetMode="External"/><Relationship Id="rId499" Type="http://schemas.openxmlformats.org/officeDocument/2006/relationships/hyperlink" Target="http://www.pesiksenmaailma.fi/index.php/component/tilastot/?view=ottelu&amp;otteluid=2140" TargetMode="External"/><Relationship Id="rId14" Type="http://schemas.openxmlformats.org/officeDocument/2006/relationships/hyperlink" Target="http://www.pesiksenmaailma.fi/index.php/component/tilastot/?view=ottelu&amp;otteluid=26116" TargetMode="External"/><Relationship Id="rId56" Type="http://schemas.openxmlformats.org/officeDocument/2006/relationships/hyperlink" Target="http://www.pesiksenmaailma.fi/index.php/component/tilastot/?view=ottelu&amp;otteluid=24810" TargetMode="External"/><Relationship Id="rId317" Type="http://schemas.openxmlformats.org/officeDocument/2006/relationships/hyperlink" Target="http://www.pesiksenmaailma.fi/index.php/component/tilastot/?view=ottelu&amp;otteluid=8156" TargetMode="External"/><Relationship Id="rId359" Type="http://schemas.openxmlformats.org/officeDocument/2006/relationships/hyperlink" Target="http://www.pesiksenmaailma.fi/index.php/component/tilastot/?view=ottelu&amp;otteluid=4663" TargetMode="External"/><Relationship Id="rId524" Type="http://schemas.openxmlformats.org/officeDocument/2006/relationships/hyperlink" Target="http://www.pesiksenmaailma.fi/index.php/component/tilastot/?view=ottelu&amp;otteluid=1750" TargetMode="External"/><Relationship Id="rId98" Type="http://schemas.openxmlformats.org/officeDocument/2006/relationships/hyperlink" Target="http://www.pesiksenmaailma.fi/index.php/component/tilastot/?view=ottelu&amp;otteluid=20902" TargetMode="External"/><Relationship Id="rId121" Type="http://schemas.openxmlformats.org/officeDocument/2006/relationships/hyperlink" Target="http://www.pesiksenmaailma.fi/index.php/component/tilastot/?view=ottelu&amp;otteluid=19344" TargetMode="External"/><Relationship Id="rId163" Type="http://schemas.openxmlformats.org/officeDocument/2006/relationships/hyperlink" Target="http://www.pesiksenmaailma.fi/index.php/component/tilastot/?view=ottelu&amp;otteluid=16496" TargetMode="External"/><Relationship Id="rId219" Type="http://schemas.openxmlformats.org/officeDocument/2006/relationships/hyperlink" Target="http://www.pesiksenmaailma.fi/index.php/component/tilastot/?view=ottelu&amp;otteluid=14105" TargetMode="External"/><Relationship Id="rId370" Type="http://schemas.openxmlformats.org/officeDocument/2006/relationships/hyperlink" Target="http://www.pesiksenmaailma.fi/index.php/component/tilastot/?view=ottelu&amp;otteluid=5183" TargetMode="External"/><Relationship Id="rId426" Type="http://schemas.openxmlformats.org/officeDocument/2006/relationships/hyperlink" Target="http://www.pesiksenmaailma.fi/index.php/component/tilastot/?view=ottelu&amp;otteluid=3178" TargetMode="External"/><Relationship Id="rId230" Type="http://schemas.openxmlformats.org/officeDocument/2006/relationships/hyperlink" Target="http://www.pesiksenmaailma.fi/index.php/component/tilastot/?view=ottelu&amp;otteluid=14608" TargetMode="External"/><Relationship Id="rId468" Type="http://schemas.openxmlformats.org/officeDocument/2006/relationships/hyperlink" Target="http://www.pesiksenmaailma.fi/index.php/component/tilastot/?view=ottelu&amp;otteluid=2466" TargetMode="External"/><Relationship Id="rId25" Type="http://schemas.openxmlformats.org/officeDocument/2006/relationships/hyperlink" Target="http://www.pesiksenmaailma.fi/index.php/component/tilastot/?view=ottelu&amp;otteluid=26284" TargetMode="External"/><Relationship Id="rId67" Type="http://schemas.openxmlformats.org/officeDocument/2006/relationships/hyperlink" Target="http://www.pesiksenmaailma.fi/index.php/component/tilastot/?view=ottelu&amp;otteluid=22636" TargetMode="External"/><Relationship Id="rId272" Type="http://schemas.openxmlformats.org/officeDocument/2006/relationships/hyperlink" Target="http://www.pesiksenmaailma.fi/index.php/component/tilastot/?view=ottelu&amp;otteluid=11259" TargetMode="External"/><Relationship Id="rId328" Type="http://schemas.openxmlformats.org/officeDocument/2006/relationships/hyperlink" Target="http://www.pesiksenmaailma.fi/index.php/component/tilastot/?view=ottelu&amp;otteluid=8655" TargetMode="External"/><Relationship Id="rId535" Type="http://schemas.openxmlformats.org/officeDocument/2006/relationships/hyperlink" Target="http://www.pesiksenmaailma.fi/index.php/component/tilastot/?view=ottelu&amp;otteluid=1879" TargetMode="External"/><Relationship Id="rId132" Type="http://schemas.openxmlformats.org/officeDocument/2006/relationships/hyperlink" Target="http://www.pesiksenmaailma.fi/index.php/component/tilastot/?view=ottelu&amp;otteluid=19406" TargetMode="External"/><Relationship Id="rId174" Type="http://schemas.openxmlformats.org/officeDocument/2006/relationships/hyperlink" Target="http://www.pesiksenmaailma.fi/index.php/component/tilastot/?view=ottelu&amp;otteluid=17075" TargetMode="External"/><Relationship Id="rId381" Type="http://schemas.openxmlformats.org/officeDocument/2006/relationships/hyperlink" Target="http://www.pesiksenmaailma.fi/index.php/component/tilastot/?view=ottelu&amp;otteluid=5776" TargetMode="External"/><Relationship Id="rId241" Type="http://schemas.openxmlformats.org/officeDocument/2006/relationships/hyperlink" Target="http://www.pesiksenmaailma.fi/index.php/component/tilastot/?view=ottelu&amp;otteluid=12364" TargetMode="External"/><Relationship Id="rId437" Type="http://schemas.openxmlformats.org/officeDocument/2006/relationships/hyperlink" Target="http://www.pesiksenmaailma.fi/index.php/component/tilastot/?view=ottelu&amp;otteluid=2761" TargetMode="External"/><Relationship Id="rId479" Type="http://schemas.openxmlformats.org/officeDocument/2006/relationships/hyperlink" Target="http://www.pesiksenmaailma.fi/index.php/component/tilastot/?view=ottelu&amp;otteluid=2609" TargetMode="External"/><Relationship Id="rId15" Type="http://schemas.openxmlformats.org/officeDocument/2006/relationships/hyperlink" Target="http://www.pesiksenmaailma.fi/index.php/component/tilastot/?view=ottelu&amp;otteluid=26129" TargetMode="External"/><Relationship Id="rId36" Type="http://schemas.openxmlformats.org/officeDocument/2006/relationships/hyperlink" Target="http://www.pesiksenmaailma.fi/index.php/component/tilastot/?view=ottelu&amp;otteluid=24339" TargetMode="External"/><Relationship Id="rId57" Type="http://schemas.openxmlformats.org/officeDocument/2006/relationships/hyperlink" Target="http://www.pesiksenmaailma.fi/index.php/component/tilastot/?view=ottelu&amp;otteluid=24820" TargetMode="External"/><Relationship Id="rId262" Type="http://schemas.openxmlformats.org/officeDocument/2006/relationships/hyperlink" Target="http://www.pesiksenmaailma.fi/index.php/component/tilastot/?view=ottelu&amp;otteluid=10805" TargetMode="External"/><Relationship Id="rId283" Type="http://schemas.openxmlformats.org/officeDocument/2006/relationships/hyperlink" Target="http://www.pesiksenmaailma.fi/index.php/component/tilastot/?view=ottelu&amp;otteluid=11732" TargetMode="External"/><Relationship Id="rId318" Type="http://schemas.openxmlformats.org/officeDocument/2006/relationships/hyperlink" Target="http://www.pesiksenmaailma.fi/index.php/component/tilastot/?view=ottelu&amp;otteluid=8157" TargetMode="External"/><Relationship Id="rId339" Type="http://schemas.openxmlformats.org/officeDocument/2006/relationships/hyperlink" Target="http://www.pesiksenmaailma.fi/index.php/component/tilastot/?view=ottelu&amp;otteluid=6219" TargetMode="External"/><Relationship Id="rId490" Type="http://schemas.openxmlformats.org/officeDocument/2006/relationships/hyperlink" Target="http://www.pesiksenmaailma.fi/index.php/component/tilastot/?view=ottelu&amp;otteluid=2024" TargetMode="External"/><Relationship Id="rId504" Type="http://schemas.openxmlformats.org/officeDocument/2006/relationships/hyperlink" Target="http://www.pesiksenmaailma.fi/index.php/component/tilastot/?view=ottelu&amp;otteluid=2207" TargetMode="External"/><Relationship Id="rId525" Type="http://schemas.openxmlformats.org/officeDocument/2006/relationships/hyperlink" Target="http://www.pesiksenmaailma.fi/index.php/component/tilastot/?view=ottelu&amp;otteluid=1765" TargetMode="External"/><Relationship Id="rId546" Type="http://schemas.openxmlformats.org/officeDocument/2006/relationships/hyperlink" Target="http://www.pesiksenmaailma.fi/index.php/component/tilastot/?view=ottelu&amp;otteluid=19154" TargetMode="External"/><Relationship Id="rId78" Type="http://schemas.openxmlformats.org/officeDocument/2006/relationships/hyperlink" Target="http://www.pesiksenmaailma.fi/index.php/component/tilastot/?view=ottelu&amp;otteluid=22824" TargetMode="External"/><Relationship Id="rId99" Type="http://schemas.openxmlformats.org/officeDocument/2006/relationships/hyperlink" Target="http://www.pesiksenmaailma.fi/index.php/component/tilastot/?view=ottelu&amp;otteluid=20905" TargetMode="External"/><Relationship Id="rId101" Type="http://schemas.openxmlformats.org/officeDocument/2006/relationships/hyperlink" Target="http://www.pesiksenmaailma.fi/index.php/component/tilastot/?view=ottelu&amp;otteluid=20914" TargetMode="External"/><Relationship Id="rId122" Type="http://schemas.openxmlformats.org/officeDocument/2006/relationships/hyperlink" Target="http://www.pesiksenmaailma.fi/index.php/component/tilastot/?view=ottelu&amp;otteluid=19353" TargetMode="External"/><Relationship Id="rId143" Type="http://schemas.openxmlformats.org/officeDocument/2006/relationships/hyperlink" Target="http://www.pesiksenmaailma.fi/index.php/component/tilastot/?view=ottelu&amp;otteluid=18177" TargetMode="External"/><Relationship Id="rId164" Type="http://schemas.openxmlformats.org/officeDocument/2006/relationships/hyperlink" Target="http://www.pesiksenmaailma.fi/index.php/component/tilastot/?view=ottelu&amp;otteluid=16511" TargetMode="External"/><Relationship Id="rId185" Type="http://schemas.openxmlformats.org/officeDocument/2006/relationships/hyperlink" Target="http://www.pesiksenmaailma.fi/index.php/component/tilastot/?view=ottelu&amp;otteluid=17497" TargetMode="External"/><Relationship Id="rId350" Type="http://schemas.openxmlformats.org/officeDocument/2006/relationships/hyperlink" Target="http://www.pesiksenmaailma.fi/index.php/component/tilastot/?view=ottelu&amp;otteluid=6955" TargetMode="External"/><Relationship Id="rId371" Type="http://schemas.openxmlformats.org/officeDocument/2006/relationships/hyperlink" Target="http://www.pesiksenmaailma.fi/index.php/component/tilastot/?view=ottelu&amp;otteluid=5259" TargetMode="External"/><Relationship Id="rId406" Type="http://schemas.openxmlformats.org/officeDocument/2006/relationships/hyperlink" Target="http://www.pesiksenmaailma.fi/index.php/component/tilastot/?view=ottelu&amp;otteluid=3832" TargetMode="External"/><Relationship Id="rId9" Type="http://schemas.openxmlformats.org/officeDocument/2006/relationships/hyperlink" Target="http://www.pesiksenmaailma.fi/index.php/component/tilastot/?view=ottelu&amp;otteluid=26021" TargetMode="External"/><Relationship Id="rId210" Type="http://schemas.openxmlformats.org/officeDocument/2006/relationships/hyperlink" Target="http://www.pesiksenmaailma.fi/index.php/component/tilastot/?view=ottelu&amp;otteluid=13788" TargetMode="External"/><Relationship Id="rId392" Type="http://schemas.openxmlformats.org/officeDocument/2006/relationships/hyperlink" Target="http://www.pesiksenmaailma.fi/index.php/component/tilastot/?view=ottelu&amp;otteluid=3627" TargetMode="External"/><Relationship Id="rId427" Type="http://schemas.openxmlformats.org/officeDocument/2006/relationships/hyperlink" Target="http://www.pesiksenmaailma.fi/index.php/component/tilastot/?view=ottelu&amp;otteluid=3251" TargetMode="External"/><Relationship Id="rId448" Type="http://schemas.openxmlformats.org/officeDocument/2006/relationships/hyperlink" Target="http://www.pesiksenmaailma.fi/index.php/component/tilastot/?view=ottelu&amp;otteluid=2912" TargetMode="External"/><Relationship Id="rId469" Type="http://schemas.openxmlformats.org/officeDocument/2006/relationships/hyperlink" Target="http://www.pesiksenmaailma.fi/index.php/component/tilastot/?view=ottelu&amp;otteluid=2484" TargetMode="External"/><Relationship Id="rId26" Type="http://schemas.openxmlformats.org/officeDocument/2006/relationships/hyperlink" Target="http://www.pesiksenmaailma.fi/index.php/component/tilastot/?view=ottelu&amp;otteluid=26299" TargetMode="External"/><Relationship Id="rId231" Type="http://schemas.openxmlformats.org/officeDocument/2006/relationships/hyperlink" Target="http://www.pesiksenmaailma.fi/index.php/component/tilastot/?view=ottelu&amp;otteluid=14610" TargetMode="External"/><Relationship Id="rId252" Type="http://schemas.openxmlformats.org/officeDocument/2006/relationships/hyperlink" Target="http://www.pesiksenmaailma.fi/index.php/component/tilastot/?view=ottelu&amp;otteluid=13000" TargetMode="External"/><Relationship Id="rId273" Type="http://schemas.openxmlformats.org/officeDocument/2006/relationships/hyperlink" Target="http://www.pesiksenmaailma.fi/index.php/component/tilastot/?view=ottelu&amp;otteluid=11275" TargetMode="External"/><Relationship Id="rId294" Type="http://schemas.openxmlformats.org/officeDocument/2006/relationships/hyperlink" Target="http://www.pesiksenmaailma.fi/index.php/component/tilastot/?view=ottelu&amp;otteluid=9628" TargetMode="External"/><Relationship Id="rId308" Type="http://schemas.openxmlformats.org/officeDocument/2006/relationships/hyperlink" Target="http://www.pesiksenmaailma.fi/index.php/component/tilastot/?view=ottelu&amp;otteluid=7683" TargetMode="External"/><Relationship Id="rId329" Type="http://schemas.openxmlformats.org/officeDocument/2006/relationships/hyperlink" Target="http://www.pesiksenmaailma.fi/index.php/component/tilastot/?view=ottelu&amp;otteluid=8704" TargetMode="External"/><Relationship Id="rId480" Type="http://schemas.openxmlformats.org/officeDocument/2006/relationships/hyperlink" Target="http://www.pesiksenmaailma.fi/index.php/component/tilastot/?view=ottelu&amp;otteluid=2616" TargetMode="External"/><Relationship Id="rId515" Type="http://schemas.openxmlformats.org/officeDocument/2006/relationships/hyperlink" Target="http://www.pesiksenmaailma.fi/index.php/component/tilastot/?view=ottelu&amp;otteluid=1646" TargetMode="External"/><Relationship Id="rId536" Type="http://schemas.openxmlformats.org/officeDocument/2006/relationships/hyperlink" Target="http://www.pesiksenmaailma.fi/index.php/component/tilastot/?view=ottelu&amp;otteluid=1889" TargetMode="External"/><Relationship Id="rId47" Type="http://schemas.openxmlformats.org/officeDocument/2006/relationships/hyperlink" Target="http://www.pesiksenmaailma.fi/index.php/component/tilastot/?view=ottelu&amp;otteluid=24716" TargetMode="External"/><Relationship Id="rId68" Type="http://schemas.openxmlformats.org/officeDocument/2006/relationships/hyperlink" Target="http://www.pesiksenmaailma.fi/index.php/component/tilastot/?view=ottelu&amp;otteluid=22655" TargetMode="External"/><Relationship Id="rId89" Type="http://schemas.openxmlformats.org/officeDocument/2006/relationships/hyperlink" Target="http://www.pesiksenmaailma.fi/index.php/component/tilastot/?view=ottelu&amp;otteluid=20840" TargetMode="External"/><Relationship Id="rId112" Type="http://schemas.openxmlformats.org/officeDocument/2006/relationships/hyperlink" Target="http://www.pesiksenmaailma.fi/index.php/component/tilastot/?view=ottelu&amp;otteluid=19299" TargetMode="External"/><Relationship Id="rId133" Type="http://schemas.openxmlformats.org/officeDocument/2006/relationships/hyperlink" Target="http://www.pesiksenmaailma.fi/index.php/component/tilastot/?view=ottelu&amp;otteluid=19411" TargetMode="External"/><Relationship Id="rId154" Type="http://schemas.openxmlformats.org/officeDocument/2006/relationships/hyperlink" Target="http://www.pesiksenmaailma.fi/index.php/component/tilastot/?view=ottelu&amp;otteluid=18615" TargetMode="External"/><Relationship Id="rId175" Type="http://schemas.openxmlformats.org/officeDocument/2006/relationships/hyperlink" Target="http://www.pesiksenmaailma.fi/index.php/component/tilastot/?view=ottelu&amp;otteluid=17101" TargetMode="External"/><Relationship Id="rId340" Type="http://schemas.openxmlformats.org/officeDocument/2006/relationships/hyperlink" Target="http://www.pesiksenmaailma.fi/index.php/component/tilastot/?view=ottelu&amp;otteluid=6368" TargetMode="External"/><Relationship Id="rId361" Type="http://schemas.openxmlformats.org/officeDocument/2006/relationships/hyperlink" Target="http://www.pesiksenmaailma.fi/index.php/component/tilastot/?view=ottelu&amp;otteluid=4674" TargetMode="External"/><Relationship Id="rId196" Type="http://schemas.openxmlformats.org/officeDocument/2006/relationships/hyperlink" Target="http://www.pesiksenmaailma.fi/index.php/component/tilastot/?view=ottelu&amp;otteluid=15136" TargetMode="External"/><Relationship Id="rId200" Type="http://schemas.openxmlformats.org/officeDocument/2006/relationships/hyperlink" Target="http://www.pesiksenmaailma.fi/index.php/component/tilastot/?view=ottelu&amp;otteluid=15159" TargetMode="External"/><Relationship Id="rId382" Type="http://schemas.openxmlformats.org/officeDocument/2006/relationships/hyperlink" Target="http://www.pesiksenmaailma.fi/index.php/component/tilastot/?view=ottelu&amp;otteluid=5828" TargetMode="External"/><Relationship Id="rId417" Type="http://schemas.openxmlformats.org/officeDocument/2006/relationships/hyperlink" Target="http://www.pesiksenmaailma.fi/index.php/component/tilastot/?view=ottelu&amp;otteluid=3076" TargetMode="External"/><Relationship Id="rId438" Type="http://schemas.openxmlformats.org/officeDocument/2006/relationships/hyperlink" Target="http://www.pesiksenmaailma.fi/index.php/component/tilastot/?view=ottelu&amp;otteluid=2774" TargetMode="External"/><Relationship Id="rId459" Type="http://schemas.openxmlformats.org/officeDocument/2006/relationships/hyperlink" Target="http://www.pesiksenmaailma.fi/index.php/component/tilastot/?view=ottelu&amp;otteluid=2332" TargetMode="External"/><Relationship Id="rId16" Type="http://schemas.openxmlformats.org/officeDocument/2006/relationships/hyperlink" Target="http://www.pesiksenmaailma.fi/index.php/component/tilastot/?view=ottelu&amp;otteluid=26140" TargetMode="External"/><Relationship Id="rId221" Type="http://schemas.openxmlformats.org/officeDocument/2006/relationships/hyperlink" Target="http://www.pesiksenmaailma.fi/index.php/component/tilastot/?view=ottelu&amp;otteluid=14188" TargetMode="External"/><Relationship Id="rId242" Type="http://schemas.openxmlformats.org/officeDocument/2006/relationships/hyperlink" Target="http://www.pesiksenmaailma.fi/index.php/component/tilastot/?view=ottelu&amp;otteluid=12375" TargetMode="External"/><Relationship Id="rId263" Type="http://schemas.openxmlformats.org/officeDocument/2006/relationships/hyperlink" Target="http://www.pesiksenmaailma.fi/index.php/component/tilastot/?view=ottelu&amp;otteluid=10878" TargetMode="External"/><Relationship Id="rId284" Type="http://schemas.openxmlformats.org/officeDocument/2006/relationships/hyperlink" Target="http://www.pesiksenmaailma.fi/index.php/component/tilastot/?view=ottelu&amp;otteluid=11773" TargetMode="External"/><Relationship Id="rId319" Type="http://schemas.openxmlformats.org/officeDocument/2006/relationships/hyperlink" Target="http://www.pesiksenmaailma.fi/index.php/component/tilastot/?view=ottelu&amp;otteluid=8232" TargetMode="External"/><Relationship Id="rId470" Type="http://schemas.openxmlformats.org/officeDocument/2006/relationships/hyperlink" Target="http://www.pesiksenmaailma.fi/index.php/component/tilastot/?view=ottelu&amp;otteluid=2492" TargetMode="External"/><Relationship Id="rId491" Type="http://schemas.openxmlformats.org/officeDocument/2006/relationships/hyperlink" Target="http://www.pesiksenmaailma.fi/index.php/component/tilastot/?view=ottelu&amp;otteluid=2032" TargetMode="External"/><Relationship Id="rId505" Type="http://schemas.openxmlformats.org/officeDocument/2006/relationships/hyperlink" Target="http://www.pesiksenmaailma.fi/index.php/component/tilastot/?view=ottelu&amp;otteluid=2219" TargetMode="External"/><Relationship Id="rId526" Type="http://schemas.openxmlformats.org/officeDocument/2006/relationships/hyperlink" Target="http://www.pesiksenmaailma.fi/index.php/component/tilastot/?view=ottelu&amp;otteluid=1778" TargetMode="External"/><Relationship Id="rId37" Type="http://schemas.openxmlformats.org/officeDocument/2006/relationships/hyperlink" Target="http://www.pesiksenmaailma.fi/index.php/component/tilastot/?view=ottelu&amp;otteluid=24357" TargetMode="External"/><Relationship Id="rId58" Type="http://schemas.openxmlformats.org/officeDocument/2006/relationships/hyperlink" Target="http://www.pesiksenmaailma.fi/index.php/component/tilastot/?view=ottelu&amp;otteluid=24838" TargetMode="External"/><Relationship Id="rId79" Type="http://schemas.openxmlformats.org/officeDocument/2006/relationships/hyperlink" Target="http://www.pesiksenmaailma.fi/index.php/component/tilastot/?view=ottelu&amp;otteluid=22840" TargetMode="External"/><Relationship Id="rId102" Type="http://schemas.openxmlformats.org/officeDocument/2006/relationships/hyperlink" Target="http://www.pesiksenmaailma.fi/index.php/component/tilastot/?view=ottelu&amp;otteluid=20925" TargetMode="External"/><Relationship Id="rId123" Type="http://schemas.openxmlformats.org/officeDocument/2006/relationships/hyperlink" Target="http://www.pesiksenmaailma.fi/index.php/component/tilastot/?view=ottelu&amp;otteluid=19358" TargetMode="External"/><Relationship Id="rId144" Type="http://schemas.openxmlformats.org/officeDocument/2006/relationships/hyperlink" Target="http://www.pesiksenmaailma.fi/index.php/component/tilastot/?view=ottelu&amp;otteluid=18204" TargetMode="External"/><Relationship Id="rId330" Type="http://schemas.openxmlformats.org/officeDocument/2006/relationships/hyperlink" Target="http://www.pesiksenmaailma.fi/index.php/component/tilastot/?view=ottelu&amp;otteluid=8708" TargetMode="External"/><Relationship Id="rId547" Type="http://schemas.openxmlformats.org/officeDocument/2006/relationships/hyperlink" Target="http://www.pesiksenmaailma.fi/index.php/component/tilastot/?view=ottelu&amp;otteluid=7536" TargetMode="External"/><Relationship Id="rId90" Type="http://schemas.openxmlformats.org/officeDocument/2006/relationships/hyperlink" Target="http://www.pesiksenmaailma.fi/index.php/component/tilastot/?view=ottelu&amp;otteluid=20852" TargetMode="External"/><Relationship Id="rId165" Type="http://schemas.openxmlformats.org/officeDocument/2006/relationships/hyperlink" Target="http://www.pesiksenmaailma.fi/index.php/component/tilastot/?view=ottelu&amp;otteluid=16567" TargetMode="External"/><Relationship Id="rId186" Type="http://schemas.openxmlformats.org/officeDocument/2006/relationships/hyperlink" Target="http://www.pesiksenmaailma.fi/index.php/component/tilastot/?view=ottelu&amp;otteluid=15078" TargetMode="External"/><Relationship Id="rId351" Type="http://schemas.openxmlformats.org/officeDocument/2006/relationships/hyperlink" Target="http://www.pesiksenmaailma.fi/index.php/component/tilastot/?view=ottelu&amp;otteluid=7083" TargetMode="External"/><Relationship Id="rId372" Type="http://schemas.openxmlformats.org/officeDocument/2006/relationships/hyperlink" Target="http://www.pesiksenmaailma.fi/index.php/component/tilastot/?view=ottelu&amp;otteluid=5270" TargetMode="External"/><Relationship Id="rId393" Type="http://schemas.openxmlformats.org/officeDocument/2006/relationships/hyperlink" Target="http://www.pesiksenmaailma.fi/index.php/component/tilastot/?view=ottelu&amp;otteluid=3633" TargetMode="External"/><Relationship Id="rId407" Type="http://schemas.openxmlformats.org/officeDocument/2006/relationships/hyperlink" Target="http://www.pesiksenmaailma.fi/index.php/component/tilastot/?view=ottelu&amp;otteluid=3847" TargetMode="External"/><Relationship Id="rId428" Type="http://schemas.openxmlformats.org/officeDocument/2006/relationships/hyperlink" Target="http://www.pesiksenmaailma.fi/index.php/component/tilastot/?view=ottelu&amp;otteluid=3258" TargetMode="External"/><Relationship Id="rId449" Type="http://schemas.openxmlformats.org/officeDocument/2006/relationships/hyperlink" Target="http://www.pesiksenmaailma.fi/index.php/component/tilastot/?view=ottelu&amp;otteluid=2925" TargetMode="External"/><Relationship Id="rId211" Type="http://schemas.openxmlformats.org/officeDocument/2006/relationships/hyperlink" Target="http://www.pesiksenmaailma.fi/index.php/component/tilastot/?view=ottelu&amp;otteluid=13891" TargetMode="External"/><Relationship Id="rId232" Type="http://schemas.openxmlformats.org/officeDocument/2006/relationships/hyperlink" Target="http://www.pesiksenmaailma.fi/index.php/component/tilastot/?view=ottelu&amp;otteluid=14700" TargetMode="External"/><Relationship Id="rId253" Type="http://schemas.openxmlformats.org/officeDocument/2006/relationships/hyperlink" Target="http://www.pesiksenmaailma.fi/index.php/component/tilastot/?view=ottelu&amp;otteluid=13084" TargetMode="External"/><Relationship Id="rId274" Type="http://schemas.openxmlformats.org/officeDocument/2006/relationships/hyperlink" Target="http://www.pesiksenmaailma.fi/index.php/component/tilastot/?view=ottelu&amp;otteluid=11300" TargetMode="External"/><Relationship Id="rId295" Type="http://schemas.openxmlformats.org/officeDocument/2006/relationships/hyperlink" Target="http://www.pesiksenmaailma.fi/index.php/component/tilastot/?view=ottelu&amp;otteluid=9635" TargetMode="External"/><Relationship Id="rId309" Type="http://schemas.openxmlformats.org/officeDocument/2006/relationships/hyperlink" Target="http://www.pesiksenmaailma.fi/index.php/component/tilastot/?view=ottelu&amp;otteluid=7706" TargetMode="External"/><Relationship Id="rId460" Type="http://schemas.openxmlformats.org/officeDocument/2006/relationships/hyperlink" Target="http://www.pesiksenmaailma.fi/index.php/component/tilastot/?view=ottelu&amp;otteluid=2346" TargetMode="External"/><Relationship Id="rId481" Type="http://schemas.openxmlformats.org/officeDocument/2006/relationships/hyperlink" Target="http://www.pesiksenmaailma.fi/index.php/component/tilastot/?view=ottelu&amp;otteluid=2625" TargetMode="External"/><Relationship Id="rId516" Type="http://schemas.openxmlformats.org/officeDocument/2006/relationships/hyperlink" Target="http://www.pesiksenmaailma.fi/index.php/component/tilastot/?view=ottelu&amp;otteluid=1652" TargetMode="External"/><Relationship Id="rId27" Type="http://schemas.openxmlformats.org/officeDocument/2006/relationships/hyperlink" Target="http://www.pesiksenmaailma.fi/index.php/component/tilastot/?view=ottelu&amp;otteluid=26317" TargetMode="External"/><Relationship Id="rId48" Type="http://schemas.openxmlformats.org/officeDocument/2006/relationships/hyperlink" Target="http://www.pesiksenmaailma.fi/index.php/component/tilastot/?view=ottelu&amp;otteluid=24723" TargetMode="External"/><Relationship Id="rId69" Type="http://schemas.openxmlformats.org/officeDocument/2006/relationships/hyperlink" Target="http://www.pesiksenmaailma.fi/index.php/component/tilastot/?view=ottelu&amp;otteluid=22665" TargetMode="External"/><Relationship Id="rId113" Type="http://schemas.openxmlformats.org/officeDocument/2006/relationships/hyperlink" Target="http://www.pesiksenmaailma.fi/index.php/component/tilastot/?view=ottelu&amp;otteluid=19303" TargetMode="External"/><Relationship Id="rId134" Type="http://schemas.openxmlformats.org/officeDocument/2006/relationships/hyperlink" Target="http://www.pesiksenmaailma.fi/index.php/component/tilastot/?view=ottelu&amp;otteluid=19417" TargetMode="External"/><Relationship Id="rId320" Type="http://schemas.openxmlformats.org/officeDocument/2006/relationships/hyperlink" Target="http://www.pesiksenmaailma.fi/index.php/component/tilastot/?view=ottelu&amp;otteluid=8300" TargetMode="External"/><Relationship Id="rId537" Type="http://schemas.openxmlformats.org/officeDocument/2006/relationships/hyperlink" Target="http://www.pesiksenmaailma.fi/index.php/component/tilastot/?view=ottelu&amp;otteluid=1897" TargetMode="External"/><Relationship Id="rId80" Type="http://schemas.openxmlformats.org/officeDocument/2006/relationships/hyperlink" Target="http://www.pesiksenmaailma.fi/index.php/component/tilastot/?view=ottelu&amp;otteluid=22850" TargetMode="External"/><Relationship Id="rId155" Type="http://schemas.openxmlformats.org/officeDocument/2006/relationships/hyperlink" Target="http://www.pesiksenmaailma.fi/index.php/component/tilastot/?view=ottelu&amp;otteluid=18667" TargetMode="External"/><Relationship Id="rId176" Type="http://schemas.openxmlformats.org/officeDocument/2006/relationships/hyperlink" Target="http://www.pesiksenmaailma.fi/index.php/component/tilastot/?view=ottelu&amp;otteluid=17146" TargetMode="External"/><Relationship Id="rId197" Type="http://schemas.openxmlformats.org/officeDocument/2006/relationships/hyperlink" Target="http://www.pesiksenmaailma.fi/index.php/component/tilastot/?view=ottelu&amp;otteluid=15139" TargetMode="External"/><Relationship Id="rId341" Type="http://schemas.openxmlformats.org/officeDocument/2006/relationships/hyperlink" Target="http://www.pesiksenmaailma.fi/index.php/component/tilastot/?view=ottelu&amp;otteluid=6384" TargetMode="External"/><Relationship Id="rId362" Type="http://schemas.openxmlformats.org/officeDocument/2006/relationships/hyperlink" Target="http://www.pesiksenmaailma.fi/index.php/component/tilastot/?view=ottelu&amp;otteluid=4794" TargetMode="External"/><Relationship Id="rId383" Type="http://schemas.openxmlformats.org/officeDocument/2006/relationships/hyperlink" Target="http://www.pesiksenmaailma.fi/index.php/component/tilastot/?view=ottelu&amp;otteluid=5835" TargetMode="External"/><Relationship Id="rId418" Type="http://schemas.openxmlformats.org/officeDocument/2006/relationships/hyperlink" Target="http://www.pesiksenmaailma.fi/index.php/component/tilastot/?view=ottelu&amp;otteluid=3091" TargetMode="External"/><Relationship Id="rId439" Type="http://schemas.openxmlformats.org/officeDocument/2006/relationships/hyperlink" Target="http://www.pesiksenmaailma.fi/index.php/component/tilastot/?view=ottelu&amp;otteluid=2786" TargetMode="External"/><Relationship Id="rId201" Type="http://schemas.openxmlformats.org/officeDocument/2006/relationships/hyperlink" Target="http://www.pesiksenmaailma.fi/index.php/component/tilastot/?view=ottelu&amp;otteluid=15165" TargetMode="External"/><Relationship Id="rId222" Type="http://schemas.openxmlformats.org/officeDocument/2006/relationships/hyperlink" Target="http://www.pesiksenmaailma.fi/index.php/component/tilastot/?view=ottelu&amp;otteluid=14254" TargetMode="External"/><Relationship Id="rId243" Type="http://schemas.openxmlformats.org/officeDocument/2006/relationships/hyperlink" Target="http://www.pesiksenmaailma.fi/index.php/component/tilastot/?view=ottelu&amp;otteluid=12450" TargetMode="External"/><Relationship Id="rId264" Type="http://schemas.openxmlformats.org/officeDocument/2006/relationships/hyperlink" Target="http://www.pesiksenmaailma.fi/index.php/component/tilastot/?view=ottelu&amp;otteluid=10908" TargetMode="External"/><Relationship Id="rId285" Type="http://schemas.openxmlformats.org/officeDocument/2006/relationships/hyperlink" Target="http://www.pesiksenmaailma.fi/index.php/component/tilastot/?view=ottelu&amp;otteluid=9272" TargetMode="External"/><Relationship Id="rId450" Type="http://schemas.openxmlformats.org/officeDocument/2006/relationships/hyperlink" Target="http://www.pesiksenmaailma.fi/index.php/component/tilastot/?view=ottelu&amp;otteluid=2944" TargetMode="External"/><Relationship Id="rId471" Type="http://schemas.openxmlformats.org/officeDocument/2006/relationships/hyperlink" Target="http://www.pesiksenmaailma.fi/index.php/component/tilastot/?view=ottelu&amp;otteluid=2503" TargetMode="External"/><Relationship Id="rId506" Type="http://schemas.openxmlformats.org/officeDocument/2006/relationships/hyperlink" Target="http://www.pesiksenmaailma.fi/index.php/component/tilastot/?view=ottelu&amp;otteluid=2233" TargetMode="External"/><Relationship Id="rId17" Type="http://schemas.openxmlformats.org/officeDocument/2006/relationships/hyperlink" Target="http://www.pesiksenmaailma.fi/index.php/component/tilastot/?view=ottelu&amp;otteluid=26150" TargetMode="External"/><Relationship Id="rId38" Type="http://schemas.openxmlformats.org/officeDocument/2006/relationships/hyperlink" Target="http://www.pesiksenmaailma.fi/index.php/component/tilastot/?view=ottelu&amp;otteluid=24378" TargetMode="External"/><Relationship Id="rId59" Type="http://schemas.openxmlformats.org/officeDocument/2006/relationships/hyperlink" Target="http://www.pesiksenmaailma.fi/index.php/component/tilastot/?view=ottelu&amp;otteluid=22474" TargetMode="External"/><Relationship Id="rId103" Type="http://schemas.openxmlformats.org/officeDocument/2006/relationships/hyperlink" Target="http://www.pesiksenmaailma.fi/index.php/component/tilastot/?view=ottelu&amp;otteluid=20930" TargetMode="External"/><Relationship Id="rId124" Type="http://schemas.openxmlformats.org/officeDocument/2006/relationships/hyperlink" Target="http://www.pesiksenmaailma.fi/index.php/component/tilastot/?view=ottelu&amp;otteluid=19363" TargetMode="External"/><Relationship Id="rId310" Type="http://schemas.openxmlformats.org/officeDocument/2006/relationships/hyperlink" Target="http://www.pesiksenmaailma.fi/index.php/component/tilastot/?view=ottelu&amp;otteluid=7742" TargetMode="External"/><Relationship Id="rId492" Type="http://schemas.openxmlformats.org/officeDocument/2006/relationships/hyperlink" Target="http://www.pesiksenmaailma.fi/index.php/component/tilastot/?view=ottelu&amp;otteluid=2043" TargetMode="External"/><Relationship Id="rId527" Type="http://schemas.openxmlformats.org/officeDocument/2006/relationships/hyperlink" Target="http://www.pesiksenmaailma.fi/index.php/component/tilastot/?view=ottelu&amp;otteluid=1785" TargetMode="External"/><Relationship Id="rId548" Type="http://schemas.openxmlformats.org/officeDocument/2006/relationships/hyperlink" Target="http://www.pesiksenmaailma.fi/index.php/component/tilastot/?view=ottelu&amp;otteluid=7541" TargetMode="External"/><Relationship Id="rId70" Type="http://schemas.openxmlformats.org/officeDocument/2006/relationships/hyperlink" Target="http://www.pesiksenmaailma.fi/index.php/component/tilastot/?view=ottelu&amp;otteluid=22692" TargetMode="External"/><Relationship Id="rId91" Type="http://schemas.openxmlformats.org/officeDocument/2006/relationships/hyperlink" Target="http://www.pesiksenmaailma.fi/index.php/component/tilastot/?view=ottelu&amp;otteluid=20857" TargetMode="External"/><Relationship Id="rId145" Type="http://schemas.openxmlformats.org/officeDocument/2006/relationships/hyperlink" Target="http://www.pesiksenmaailma.fi/index.php/component/tilastot/?view=ottelu&amp;otteluid=18221" TargetMode="External"/><Relationship Id="rId166" Type="http://schemas.openxmlformats.org/officeDocument/2006/relationships/hyperlink" Target="http://www.pesiksenmaailma.fi/index.php/component/tilastot/?view=ottelu&amp;otteluid=16616" TargetMode="External"/><Relationship Id="rId187" Type="http://schemas.openxmlformats.org/officeDocument/2006/relationships/hyperlink" Target="http://www.pesiksenmaailma.fi/index.php/component/tilastot/?view=ottelu&amp;otteluid=15083" TargetMode="External"/><Relationship Id="rId331" Type="http://schemas.openxmlformats.org/officeDocument/2006/relationships/hyperlink" Target="http://www.pesiksenmaailma.fi/index.php/component/tilastot/?view=ottelu&amp;otteluid=8717" TargetMode="External"/><Relationship Id="rId352" Type="http://schemas.openxmlformats.org/officeDocument/2006/relationships/hyperlink" Target="http://www.pesiksenmaailma.fi/index.php/component/tilastot/?view=ottelu&amp;otteluid=7087" TargetMode="External"/><Relationship Id="rId373" Type="http://schemas.openxmlformats.org/officeDocument/2006/relationships/hyperlink" Target="http://www.pesiksenmaailma.fi/index.php/component/tilastot/?view=ottelu&amp;otteluid=5271" TargetMode="External"/><Relationship Id="rId394" Type="http://schemas.openxmlformats.org/officeDocument/2006/relationships/hyperlink" Target="http://www.pesiksenmaailma.fi/index.php/component/tilastot/?view=ottelu&amp;otteluid=3640" TargetMode="External"/><Relationship Id="rId408" Type="http://schemas.openxmlformats.org/officeDocument/2006/relationships/hyperlink" Target="http://www.pesiksenmaailma.fi/index.php/component/tilastot/?view=ottelu&amp;otteluid=3857" TargetMode="External"/><Relationship Id="rId429" Type="http://schemas.openxmlformats.org/officeDocument/2006/relationships/hyperlink" Target="http://www.pesiksenmaailma.fi/index.php/component/tilastot/?view=ottelu&amp;otteluid=2666" TargetMode="External"/><Relationship Id="rId1" Type="http://schemas.openxmlformats.org/officeDocument/2006/relationships/hyperlink" Target="http://www.pesiksenmaailma.fi/index.php/component/tilastot/?view=ottelu&amp;otteluid=25873" TargetMode="External"/><Relationship Id="rId212" Type="http://schemas.openxmlformats.org/officeDocument/2006/relationships/hyperlink" Target="http://www.pesiksenmaailma.fi/index.php/component/tilastot/?view=ottelu&amp;otteluid=13894" TargetMode="External"/><Relationship Id="rId233" Type="http://schemas.openxmlformats.org/officeDocument/2006/relationships/hyperlink" Target="http://www.pesiksenmaailma.fi/index.php/component/tilastot/?view=ottelu&amp;otteluid=14704" TargetMode="External"/><Relationship Id="rId254" Type="http://schemas.openxmlformats.org/officeDocument/2006/relationships/hyperlink" Target="http://www.pesiksenmaailma.fi/index.php/component/tilastot/?view=ottelu&amp;otteluid=13086" TargetMode="External"/><Relationship Id="rId440" Type="http://schemas.openxmlformats.org/officeDocument/2006/relationships/hyperlink" Target="http://www.pesiksenmaailma.fi/index.php/component/tilastot/?view=ottelu&amp;otteluid=2797" TargetMode="External"/><Relationship Id="rId28" Type="http://schemas.openxmlformats.org/officeDocument/2006/relationships/hyperlink" Target="http://www.pesiksenmaailma.fi/index.php/component/tilastot/?view=ottelu&amp;otteluid=26323" TargetMode="External"/><Relationship Id="rId49" Type="http://schemas.openxmlformats.org/officeDocument/2006/relationships/hyperlink" Target="http://www.pesiksenmaailma.fi/index.php/component/tilastot/?view=ottelu&amp;otteluid=24731" TargetMode="External"/><Relationship Id="rId114" Type="http://schemas.openxmlformats.org/officeDocument/2006/relationships/hyperlink" Target="http://www.pesiksenmaailma.fi/index.php/component/tilastot/?view=ottelu&amp;otteluid=19308" TargetMode="External"/><Relationship Id="rId275" Type="http://schemas.openxmlformats.org/officeDocument/2006/relationships/hyperlink" Target="http://www.pesiksenmaailma.fi/index.php/component/tilastot/?view=ottelu&amp;otteluid=11337" TargetMode="External"/><Relationship Id="rId296" Type="http://schemas.openxmlformats.org/officeDocument/2006/relationships/hyperlink" Target="http://www.pesiksenmaailma.fi/index.php/component/tilastot/?view=ottelu&amp;otteluid=9668" TargetMode="External"/><Relationship Id="rId300" Type="http://schemas.openxmlformats.org/officeDocument/2006/relationships/hyperlink" Target="http://www.pesiksenmaailma.fi/index.php/component/tilastot/?view=ottelu&amp;otteluid=9787" TargetMode="External"/><Relationship Id="rId461" Type="http://schemas.openxmlformats.org/officeDocument/2006/relationships/hyperlink" Target="http://www.pesiksenmaailma.fi/index.php/component/tilastot/?view=ottelu&amp;otteluid=2352" TargetMode="External"/><Relationship Id="rId482" Type="http://schemas.openxmlformats.org/officeDocument/2006/relationships/hyperlink" Target="http://www.pesiksenmaailma.fi/index.php/component/tilastot/?view=ottelu&amp;otteluid=2645" TargetMode="External"/><Relationship Id="rId517" Type="http://schemas.openxmlformats.org/officeDocument/2006/relationships/hyperlink" Target="http://www.pesiksenmaailma.fi/index.php/component/tilastot/?view=ottelu&amp;otteluid=1666" TargetMode="External"/><Relationship Id="rId538" Type="http://schemas.openxmlformats.org/officeDocument/2006/relationships/hyperlink" Target="http://www.pesiksenmaailma.fi/index.php/component/tilastot/?view=ottelu&amp;otteluid=1910" TargetMode="External"/><Relationship Id="rId60" Type="http://schemas.openxmlformats.org/officeDocument/2006/relationships/hyperlink" Target="http://www.pesiksenmaailma.fi/index.php/component/tilastot/?view=ottelu&amp;otteluid=22508" TargetMode="External"/><Relationship Id="rId81" Type="http://schemas.openxmlformats.org/officeDocument/2006/relationships/hyperlink" Target="http://www.pesiksenmaailma.fi/index.php/component/tilastot/?view=ottelu&amp;otteluid=22879" TargetMode="External"/><Relationship Id="rId135" Type="http://schemas.openxmlformats.org/officeDocument/2006/relationships/hyperlink" Target="http://www.pesiksenmaailma.fi/index.php/component/tilastot/?view=ottelu&amp;otteluid=19422" TargetMode="External"/><Relationship Id="rId156" Type="http://schemas.openxmlformats.org/officeDocument/2006/relationships/hyperlink" Target="http://www.pesiksenmaailma.fi/index.php/component/tilastot/?view=ottelu&amp;otteluid=18712" TargetMode="External"/><Relationship Id="rId177" Type="http://schemas.openxmlformats.org/officeDocument/2006/relationships/hyperlink" Target="http://www.pesiksenmaailma.fi/index.php/component/tilastot/?view=ottelu&amp;otteluid=17180" TargetMode="External"/><Relationship Id="rId198" Type="http://schemas.openxmlformats.org/officeDocument/2006/relationships/hyperlink" Target="http://www.pesiksenmaailma.fi/index.php/component/tilastot/?view=ottelu&amp;otteluid=15146" TargetMode="External"/><Relationship Id="rId321" Type="http://schemas.openxmlformats.org/officeDocument/2006/relationships/hyperlink" Target="http://www.pesiksenmaailma.fi/index.php/component/tilastot/?view=ottelu&amp;otteluid=8379" TargetMode="External"/><Relationship Id="rId342" Type="http://schemas.openxmlformats.org/officeDocument/2006/relationships/hyperlink" Target="http://www.pesiksenmaailma.fi/index.php/component/tilastot/?view=ottelu&amp;otteluid=6472" TargetMode="External"/><Relationship Id="rId363" Type="http://schemas.openxmlformats.org/officeDocument/2006/relationships/hyperlink" Target="http://www.pesiksenmaailma.fi/index.php/component/tilastot/?view=ottelu&amp;otteluid=4864" TargetMode="External"/><Relationship Id="rId384" Type="http://schemas.openxmlformats.org/officeDocument/2006/relationships/hyperlink" Target="http://www.pesiksenmaailma.fi/index.php/component/tilastot/?view=ottelu&amp;otteluid=3528" TargetMode="External"/><Relationship Id="rId419" Type="http://schemas.openxmlformats.org/officeDocument/2006/relationships/hyperlink" Target="http://www.pesiksenmaailma.fi/index.php/component/tilastot/?view=ottelu&amp;otteluid=3103" TargetMode="External"/><Relationship Id="rId202" Type="http://schemas.openxmlformats.org/officeDocument/2006/relationships/hyperlink" Target="http://www.pesiksenmaailma.fi/index.php/component/tilastot/?view=ottelu&amp;otteluid=15170" TargetMode="External"/><Relationship Id="rId223" Type="http://schemas.openxmlformats.org/officeDocument/2006/relationships/hyperlink" Target="http://www.pesiksenmaailma.fi/index.php/component/tilastot/?view=ottelu&amp;otteluid=14325" TargetMode="External"/><Relationship Id="rId244" Type="http://schemas.openxmlformats.org/officeDocument/2006/relationships/hyperlink" Target="http://www.pesiksenmaailma.fi/index.php/component/tilastot/?view=ottelu&amp;otteluid=12461" TargetMode="External"/><Relationship Id="rId430" Type="http://schemas.openxmlformats.org/officeDocument/2006/relationships/hyperlink" Target="http://www.pesiksenmaailma.fi/index.php/component/tilastot/?view=ottelu&amp;otteluid=2678" TargetMode="External"/><Relationship Id="rId18" Type="http://schemas.openxmlformats.org/officeDocument/2006/relationships/hyperlink" Target="http://www.pesiksenmaailma.fi/index.php/component/tilastot/?view=ottelu&amp;otteluid=26175" TargetMode="External"/><Relationship Id="rId39" Type="http://schemas.openxmlformats.org/officeDocument/2006/relationships/hyperlink" Target="http://www.pesiksenmaailma.fi/index.php/component/tilastot/?view=ottelu&amp;otteluid=24386" TargetMode="External"/><Relationship Id="rId265" Type="http://schemas.openxmlformats.org/officeDocument/2006/relationships/hyperlink" Target="http://www.pesiksenmaailma.fi/index.php/component/tilastot/?view=ottelu&amp;otteluid=10943" TargetMode="External"/><Relationship Id="rId286" Type="http://schemas.openxmlformats.org/officeDocument/2006/relationships/hyperlink" Target="http://www.pesiksenmaailma.fi/index.php/component/tilastot/?view=ottelu&amp;otteluid=9279" TargetMode="External"/><Relationship Id="rId451" Type="http://schemas.openxmlformats.org/officeDocument/2006/relationships/hyperlink" Target="http://www.pesiksenmaailma.fi/index.php/component/tilastot/?view=ottelu&amp;otteluid=2953" TargetMode="External"/><Relationship Id="rId472" Type="http://schemas.openxmlformats.org/officeDocument/2006/relationships/hyperlink" Target="http://www.pesiksenmaailma.fi/index.php/component/tilastot/?view=ottelu&amp;otteluid=2523" TargetMode="External"/><Relationship Id="rId493" Type="http://schemas.openxmlformats.org/officeDocument/2006/relationships/hyperlink" Target="http://www.pesiksenmaailma.fi/index.php/component/tilastot/?view=ottelu&amp;otteluid=2048" TargetMode="External"/><Relationship Id="rId507" Type="http://schemas.openxmlformats.org/officeDocument/2006/relationships/hyperlink" Target="http://www.pesiksenmaailma.fi/index.php/component/tilastot/?view=ottelu&amp;otteluid=2247" TargetMode="External"/><Relationship Id="rId528" Type="http://schemas.openxmlformats.org/officeDocument/2006/relationships/hyperlink" Target="http://www.pesiksenmaailma.fi/index.php/component/tilastot/?view=ottelu&amp;otteluid=1789" TargetMode="External"/><Relationship Id="rId549" Type="http://schemas.openxmlformats.org/officeDocument/2006/relationships/hyperlink" Target="http://www.pesiksenmaailma.fi/index.php/component/tilastot/?view=ottelu&amp;otteluid=7545" TargetMode="External"/><Relationship Id="rId50" Type="http://schemas.openxmlformats.org/officeDocument/2006/relationships/hyperlink" Target="http://www.pesiksenmaailma.fi/index.php/component/tilastot/?view=ottelu&amp;otteluid=24744" TargetMode="External"/><Relationship Id="rId104" Type="http://schemas.openxmlformats.org/officeDocument/2006/relationships/hyperlink" Target="http://www.pesiksenmaailma.fi/index.php/component/tilastot/?view=ottelu&amp;otteluid=20934" TargetMode="External"/><Relationship Id="rId125" Type="http://schemas.openxmlformats.org/officeDocument/2006/relationships/hyperlink" Target="http://www.pesiksenmaailma.fi/index.php/component/tilastot/?view=ottelu&amp;otteluid=19369" TargetMode="External"/><Relationship Id="rId146" Type="http://schemas.openxmlformats.org/officeDocument/2006/relationships/hyperlink" Target="http://www.pesiksenmaailma.fi/index.php/component/tilastot/?view=ottelu&amp;otteluid=18327" TargetMode="External"/><Relationship Id="rId167" Type="http://schemas.openxmlformats.org/officeDocument/2006/relationships/hyperlink" Target="http://www.pesiksenmaailma.fi/index.php/component/tilastot/?view=ottelu&amp;otteluid=16634" TargetMode="External"/><Relationship Id="rId188" Type="http://schemas.openxmlformats.org/officeDocument/2006/relationships/hyperlink" Target="http://www.pesiksenmaailma.fi/index.php/component/tilastot/?view=ottelu&amp;otteluid=15085" TargetMode="External"/><Relationship Id="rId311" Type="http://schemas.openxmlformats.org/officeDocument/2006/relationships/hyperlink" Target="http://www.pesiksenmaailma.fi/index.php/component/tilastot/?view=ottelu&amp;otteluid=7812" TargetMode="External"/><Relationship Id="rId332" Type="http://schemas.openxmlformats.org/officeDocument/2006/relationships/hyperlink" Target="http://www.pesiksenmaailma.fi/index.php/component/tilastot/?view=ottelu&amp;otteluid=8723" TargetMode="External"/><Relationship Id="rId353" Type="http://schemas.openxmlformats.org/officeDocument/2006/relationships/hyperlink" Target="http://www.pesiksenmaailma.fi/index.php/component/tilastot/?view=ottelu&amp;otteluid=7177" TargetMode="External"/><Relationship Id="rId374" Type="http://schemas.openxmlformats.org/officeDocument/2006/relationships/hyperlink" Target="http://www.pesiksenmaailma.fi/index.php/component/tilastot/?view=ottelu&amp;otteluid=5283" TargetMode="External"/><Relationship Id="rId395" Type="http://schemas.openxmlformats.org/officeDocument/2006/relationships/hyperlink" Target="http://www.pesiksenmaailma.fi/index.php/component/tilastot/?view=ottelu&amp;otteluid=3760" TargetMode="External"/><Relationship Id="rId409" Type="http://schemas.openxmlformats.org/officeDocument/2006/relationships/hyperlink" Target="http://www.pesiksenmaailma.fi/index.php/component/tilastot/?view=ottelu&amp;otteluid=3867" TargetMode="External"/><Relationship Id="rId71" Type="http://schemas.openxmlformats.org/officeDocument/2006/relationships/hyperlink" Target="http://www.pesiksenmaailma.fi/index.php/component/tilastot/?view=ottelu&amp;otteluid=22714" TargetMode="External"/><Relationship Id="rId92" Type="http://schemas.openxmlformats.org/officeDocument/2006/relationships/hyperlink" Target="http://www.pesiksenmaailma.fi/index.php/component/tilastot/?view=ottelu&amp;otteluid=20863" TargetMode="External"/><Relationship Id="rId213" Type="http://schemas.openxmlformats.org/officeDocument/2006/relationships/hyperlink" Target="http://www.pesiksenmaailma.fi/index.php/component/tilastot/?view=ottelu&amp;otteluid=13929" TargetMode="External"/><Relationship Id="rId234" Type="http://schemas.openxmlformats.org/officeDocument/2006/relationships/hyperlink" Target="http://www.pesiksenmaailma.fi/index.php/component/tilastot/?view=ottelu&amp;otteluid=14727" TargetMode="External"/><Relationship Id="rId420" Type="http://schemas.openxmlformats.org/officeDocument/2006/relationships/hyperlink" Target="http://www.pesiksenmaailma.fi/index.php/component/tilastot/?view=ottelu&amp;otteluid=3109" TargetMode="External"/><Relationship Id="rId2" Type="http://schemas.openxmlformats.org/officeDocument/2006/relationships/hyperlink" Target="http://www.pesiksenmaailma.fi/index.php/component/tilastot/?view=ottelu&amp;otteluid=25899" TargetMode="External"/><Relationship Id="rId29" Type="http://schemas.openxmlformats.org/officeDocument/2006/relationships/hyperlink" Target="http://www.pesiksenmaailma.fi/index.php/component/tilastot/?view=ottelu&amp;otteluid=24206" TargetMode="External"/><Relationship Id="rId255" Type="http://schemas.openxmlformats.org/officeDocument/2006/relationships/hyperlink" Target="http://www.pesiksenmaailma.fi/index.php/component/tilastot/?view=ottelu&amp;otteluid=13140" TargetMode="External"/><Relationship Id="rId276" Type="http://schemas.openxmlformats.org/officeDocument/2006/relationships/hyperlink" Target="http://www.pesiksenmaailma.fi/index.php/component/tilastot/?view=ottelu&amp;otteluid=11376" TargetMode="External"/><Relationship Id="rId297" Type="http://schemas.openxmlformats.org/officeDocument/2006/relationships/hyperlink" Target="http://www.pesiksenmaailma.fi/index.php/component/tilastot/?view=ottelu&amp;otteluid=9671" TargetMode="External"/><Relationship Id="rId441" Type="http://schemas.openxmlformats.org/officeDocument/2006/relationships/hyperlink" Target="http://www.pesiksenmaailma.fi/index.php/component/tilastot/?view=ottelu&amp;otteluid=2804" TargetMode="External"/><Relationship Id="rId462" Type="http://schemas.openxmlformats.org/officeDocument/2006/relationships/hyperlink" Target="http://www.pesiksenmaailma.fi/index.php/component/tilastot/?view=ottelu&amp;otteluid=2365" TargetMode="External"/><Relationship Id="rId483" Type="http://schemas.openxmlformats.org/officeDocument/2006/relationships/hyperlink" Target="http://www.pesiksenmaailma.fi/index.php/component/tilastot/?view=ottelu&amp;otteluid=2652" TargetMode="External"/><Relationship Id="rId518" Type="http://schemas.openxmlformats.org/officeDocument/2006/relationships/hyperlink" Target="http://www.pesiksenmaailma.fi/index.php/component/tilastot/?view=ottelu&amp;otteluid=1674" TargetMode="External"/><Relationship Id="rId539" Type="http://schemas.openxmlformats.org/officeDocument/2006/relationships/hyperlink" Target="http://www.pesiksenmaailma.fi/index.php/component/tilastot/?view=ottelu&amp;otteluid=1923" TargetMode="External"/><Relationship Id="rId40" Type="http://schemas.openxmlformats.org/officeDocument/2006/relationships/hyperlink" Target="http://www.pesiksenmaailma.fi/index.php/component/tilastot/?view=ottelu&amp;otteluid=24417" TargetMode="External"/><Relationship Id="rId115" Type="http://schemas.openxmlformats.org/officeDocument/2006/relationships/hyperlink" Target="http://www.pesiksenmaailma.fi/index.php/component/tilastot/?view=ottelu&amp;otteluid=19315" TargetMode="External"/><Relationship Id="rId136" Type="http://schemas.openxmlformats.org/officeDocument/2006/relationships/hyperlink" Target="http://www.pesiksenmaailma.fi/index.php/component/tilastot/?view=ottelu&amp;otteluid=19432" TargetMode="External"/><Relationship Id="rId157" Type="http://schemas.openxmlformats.org/officeDocument/2006/relationships/hyperlink" Target="http://www.pesiksenmaailma.fi/index.php/component/tilastot/?view=ottelu&amp;otteluid=18743" TargetMode="External"/><Relationship Id="rId178" Type="http://schemas.openxmlformats.org/officeDocument/2006/relationships/hyperlink" Target="http://www.pesiksenmaailma.fi/index.php/component/tilastot/?view=ottelu&amp;otteluid=17218" TargetMode="External"/><Relationship Id="rId301" Type="http://schemas.openxmlformats.org/officeDocument/2006/relationships/hyperlink" Target="http://www.pesiksenmaailma.fi/index.php/component/tilastot/?view=ottelu&amp;otteluid=9842" TargetMode="External"/><Relationship Id="rId322" Type="http://schemas.openxmlformats.org/officeDocument/2006/relationships/hyperlink" Target="http://www.pesiksenmaailma.fi/index.php/component/tilastot/?view=ottelu&amp;otteluid=8398" TargetMode="External"/><Relationship Id="rId343" Type="http://schemas.openxmlformats.org/officeDocument/2006/relationships/hyperlink" Target="http://www.pesiksenmaailma.fi/index.php/component/tilastot/?view=ottelu&amp;otteluid=6568" TargetMode="External"/><Relationship Id="rId364" Type="http://schemas.openxmlformats.org/officeDocument/2006/relationships/hyperlink" Target="http://www.pesiksenmaailma.fi/index.php/component/tilastot/?view=ottelu&amp;otteluid=4900" TargetMode="External"/><Relationship Id="rId550" Type="http://schemas.openxmlformats.org/officeDocument/2006/relationships/hyperlink" Target="http://www.pesiksenmaailma.fi/index.php/component/tilastot/?view=ottelu&amp;otteluid=7617" TargetMode="External"/><Relationship Id="rId61" Type="http://schemas.openxmlformats.org/officeDocument/2006/relationships/hyperlink" Target="http://www.pesiksenmaailma.fi/index.php/component/tilastot/?view=ottelu&amp;otteluid=22525" TargetMode="External"/><Relationship Id="rId82" Type="http://schemas.openxmlformats.org/officeDocument/2006/relationships/hyperlink" Target="http://www.pesiksenmaailma.fi/index.php/component/tilastot/?view=ottelu&amp;otteluid=22892" TargetMode="External"/><Relationship Id="rId199" Type="http://schemas.openxmlformats.org/officeDocument/2006/relationships/hyperlink" Target="http://www.pesiksenmaailma.fi/index.php/component/tilastot/?view=ottelu&amp;otteluid=15150" TargetMode="External"/><Relationship Id="rId203" Type="http://schemas.openxmlformats.org/officeDocument/2006/relationships/hyperlink" Target="http://www.pesiksenmaailma.fi/index.php/component/tilastot/?view=ottelu&amp;otteluid=15173" TargetMode="External"/><Relationship Id="rId385" Type="http://schemas.openxmlformats.org/officeDocument/2006/relationships/hyperlink" Target="http://www.pesiksenmaailma.fi/index.php/component/tilastot/?view=ottelu&amp;otteluid=3553" TargetMode="External"/><Relationship Id="rId19" Type="http://schemas.openxmlformats.org/officeDocument/2006/relationships/hyperlink" Target="http://www.pesiksenmaailma.fi/index.php/component/tilastot/?view=ottelu&amp;otteluid=26178" TargetMode="External"/><Relationship Id="rId224" Type="http://schemas.openxmlformats.org/officeDocument/2006/relationships/hyperlink" Target="http://www.pesiksenmaailma.fi/index.php/component/tilastot/?view=ottelu&amp;otteluid=14330" TargetMode="External"/><Relationship Id="rId245" Type="http://schemas.openxmlformats.org/officeDocument/2006/relationships/hyperlink" Target="http://www.pesiksenmaailma.fi/index.php/component/tilastot/?view=ottelu&amp;otteluid=12563" TargetMode="External"/><Relationship Id="rId266" Type="http://schemas.openxmlformats.org/officeDocument/2006/relationships/hyperlink" Target="http://www.pesiksenmaailma.fi/index.php/component/tilastot/?view=ottelu&amp;otteluid=10990" TargetMode="External"/><Relationship Id="rId287" Type="http://schemas.openxmlformats.org/officeDocument/2006/relationships/hyperlink" Target="http://www.pesiksenmaailma.fi/index.php/component/tilastot/?view=ottelu&amp;otteluid=9281" TargetMode="External"/><Relationship Id="rId410" Type="http://schemas.openxmlformats.org/officeDocument/2006/relationships/hyperlink" Target="http://www.pesiksenmaailma.fi/index.php/component/tilastot/?view=ottelu&amp;otteluid=3869" TargetMode="External"/><Relationship Id="rId431" Type="http://schemas.openxmlformats.org/officeDocument/2006/relationships/hyperlink" Target="http://www.pesiksenmaailma.fi/index.php/component/tilastot/?view=ottelu&amp;otteluid=2680" TargetMode="External"/><Relationship Id="rId452" Type="http://schemas.openxmlformats.org/officeDocument/2006/relationships/hyperlink" Target="http://www.pesiksenmaailma.fi/index.php/component/tilastot/?view=ottelu&amp;otteluid=2960" TargetMode="External"/><Relationship Id="rId473" Type="http://schemas.openxmlformats.org/officeDocument/2006/relationships/hyperlink" Target="http://www.pesiksenmaailma.fi/index.php/component/tilastot/?view=ottelu&amp;otteluid=2540" TargetMode="External"/><Relationship Id="rId494" Type="http://schemas.openxmlformats.org/officeDocument/2006/relationships/hyperlink" Target="http://www.pesiksenmaailma.fi/index.php/component/tilastot/?view=ottelu&amp;otteluid=2081" TargetMode="External"/><Relationship Id="rId508" Type="http://schemas.openxmlformats.org/officeDocument/2006/relationships/hyperlink" Target="http://www.pesiksenmaailma.fi/index.php/component/tilastot/?view=ottelu&amp;otteluid=2263" TargetMode="External"/><Relationship Id="rId529" Type="http://schemas.openxmlformats.org/officeDocument/2006/relationships/hyperlink" Target="http://www.pesiksenmaailma.fi/index.php/component/tilastot/?view=ottelu&amp;otteluid=1803" TargetMode="External"/><Relationship Id="rId30" Type="http://schemas.openxmlformats.org/officeDocument/2006/relationships/hyperlink" Target="http://www.pesiksenmaailma.fi/index.php/component/tilastot/?view=ottelu&amp;otteluid=24222" TargetMode="External"/><Relationship Id="rId105" Type="http://schemas.openxmlformats.org/officeDocument/2006/relationships/hyperlink" Target="http://www.pesiksenmaailma.fi/index.php/component/tilastot/?view=ottelu&amp;otteluid=20936" TargetMode="External"/><Relationship Id="rId126" Type="http://schemas.openxmlformats.org/officeDocument/2006/relationships/hyperlink" Target="http://www.pesiksenmaailma.fi/index.php/component/tilastot/?view=ottelu&amp;otteluid=19372" TargetMode="External"/><Relationship Id="rId147" Type="http://schemas.openxmlformats.org/officeDocument/2006/relationships/hyperlink" Target="http://www.pesiksenmaailma.fi/index.php/component/tilastot/?view=ottelu&amp;otteluid=18358" TargetMode="External"/><Relationship Id="rId168" Type="http://schemas.openxmlformats.org/officeDocument/2006/relationships/hyperlink" Target="http://www.pesiksenmaailma.fi/index.php/component/tilastot/?view=ottelu&amp;otteluid=16643" TargetMode="External"/><Relationship Id="rId312" Type="http://schemas.openxmlformats.org/officeDocument/2006/relationships/hyperlink" Target="http://www.pesiksenmaailma.fi/index.php/component/tilastot/?view=ottelu&amp;otteluid=7855" TargetMode="External"/><Relationship Id="rId333" Type="http://schemas.openxmlformats.org/officeDocument/2006/relationships/hyperlink" Target="http://www.pesiksenmaailma.fi/index.php/component/tilastot/?view=ottelu&amp;otteluid=8736" TargetMode="External"/><Relationship Id="rId354" Type="http://schemas.openxmlformats.org/officeDocument/2006/relationships/hyperlink" Target="http://www.pesiksenmaailma.fi/index.php/component/tilastot/?view=ottelu&amp;otteluid=7226" TargetMode="External"/><Relationship Id="rId540" Type="http://schemas.openxmlformats.org/officeDocument/2006/relationships/hyperlink" Target="http://www.pesiksenmaailma.fi/index.php/component/tilastot/?view=ottelu&amp;otteluid=1940" TargetMode="External"/><Relationship Id="rId51" Type="http://schemas.openxmlformats.org/officeDocument/2006/relationships/hyperlink" Target="http://www.pesiksenmaailma.fi/index.php/component/tilastot/?view=ottelu&amp;otteluid=24764" TargetMode="External"/><Relationship Id="rId72" Type="http://schemas.openxmlformats.org/officeDocument/2006/relationships/hyperlink" Target="http://www.pesiksenmaailma.fi/index.php/component/tilastot/?view=ottelu&amp;otteluid=22729" TargetMode="External"/><Relationship Id="rId93" Type="http://schemas.openxmlformats.org/officeDocument/2006/relationships/hyperlink" Target="http://www.pesiksenmaailma.fi/index.php/component/tilastot/?view=ottelu&amp;otteluid=20866" TargetMode="External"/><Relationship Id="rId189" Type="http://schemas.openxmlformats.org/officeDocument/2006/relationships/hyperlink" Target="http://www.pesiksenmaailma.fi/index.php/component/tilastot/?view=ottelu&amp;otteluid=15088" TargetMode="External"/><Relationship Id="rId375" Type="http://schemas.openxmlformats.org/officeDocument/2006/relationships/hyperlink" Target="http://www.pesiksenmaailma.fi/index.php/component/tilastot/?view=ottelu&amp;otteluid=5289" TargetMode="External"/><Relationship Id="rId396" Type="http://schemas.openxmlformats.org/officeDocument/2006/relationships/hyperlink" Target="http://www.pesiksenmaailma.fi/index.php/component/tilastot/?view=ottelu&amp;otteluid=3764" TargetMode="External"/><Relationship Id="rId3" Type="http://schemas.openxmlformats.org/officeDocument/2006/relationships/hyperlink" Target="http://www.pesiksenmaailma.fi/index.php/component/tilastot/?view=ottelu&amp;otteluid=25910" TargetMode="External"/><Relationship Id="rId214" Type="http://schemas.openxmlformats.org/officeDocument/2006/relationships/hyperlink" Target="http://www.pesiksenmaailma.fi/index.php/component/tilastot/?view=ottelu&amp;otteluid=13993" TargetMode="External"/><Relationship Id="rId235" Type="http://schemas.openxmlformats.org/officeDocument/2006/relationships/hyperlink" Target="http://www.pesiksenmaailma.fi/index.php/component/tilastot/?view=ottelu&amp;otteluid=14785" TargetMode="External"/><Relationship Id="rId256" Type="http://schemas.openxmlformats.org/officeDocument/2006/relationships/hyperlink" Target="http://www.pesiksenmaailma.fi/index.php/component/tilastot/?view=ottelu&amp;otteluid=13153" TargetMode="External"/><Relationship Id="rId277" Type="http://schemas.openxmlformats.org/officeDocument/2006/relationships/hyperlink" Target="http://www.pesiksenmaailma.fi/index.php/component/tilastot/?view=ottelu&amp;otteluid=11433" TargetMode="External"/><Relationship Id="rId298" Type="http://schemas.openxmlformats.org/officeDocument/2006/relationships/hyperlink" Target="http://www.pesiksenmaailma.fi/index.php/component/tilastot/?view=ottelu&amp;otteluid=9677" TargetMode="External"/><Relationship Id="rId400" Type="http://schemas.openxmlformats.org/officeDocument/2006/relationships/hyperlink" Target="http://www.pesiksenmaailma.fi/index.php/component/tilastot/?view=ottelu&amp;otteluid=3792" TargetMode="External"/><Relationship Id="rId421" Type="http://schemas.openxmlformats.org/officeDocument/2006/relationships/hyperlink" Target="http://www.pesiksenmaailma.fi/index.php/component/tilastot/?view=ottelu&amp;otteluid=3119" TargetMode="External"/><Relationship Id="rId442" Type="http://schemas.openxmlformats.org/officeDocument/2006/relationships/hyperlink" Target="http://www.pesiksenmaailma.fi/index.php/component/tilastot/?view=ottelu&amp;otteluid=2820" TargetMode="External"/><Relationship Id="rId463" Type="http://schemas.openxmlformats.org/officeDocument/2006/relationships/hyperlink" Target="http://www.pesiksenmaailma.fi/index.php/component/tilastot/?view=ottelu&amp;otteluid=2378" TargetMode="External"/><Relationship Id="rId484" Type="http://schemas.openxmlformats.org/officeDocument/2006/relationships/hyperlink" Target="http://www.pesiksenmaailma.fi/index.php/component/tilastot/?view=ottelu&amp;otteluid=2658" TargetMode="External"/><Relationship Id="rId519" Type="http://schemas.openxmlformats.org/officeDocument/2006/relationships/hyperlink" Target="http://www.pesiksenmaailma.fi/index.php/component/tilastot/?view=ottelu&amp;otteluid=1683" TargetMode="External"/><Relationship Id="rId116" Type="http://schemas.openxmlformats.org/officeDocument/2006/relationships/hyperlink" Target="http://www.pesiksenmaailma.fi/index.php/component/tilastot/?view=ottelu&amp;otteluid=19318" TargetMode="External"/><Relationship Id="rId137" Type="http://schemas.openxmlformats.org/officeDocument/2006/relationships/hyperlink" Target="http://www.pesiksenmaailma.fi/index.php/component/tilastot/?view=ottelu&amp;otteluid=17829" TargetMode="External"/><Relationship Id="rId158" Type="http://schemas.openxmlformats.org/officeDocument/2006/relationships/hyperlink" Target="http://www.pesiksenmaailma.fi/index.php/component/tilastot/?view=ottelu&amp;otteluid=18854" TargetMode="External"/><Relationship Id="rId302" Type="http://schemas.openxmlformats.org/officeDocument/2006/relationships/hyperlink" Target="http://www.pesiksenmaailma.fi/index.php/component/tilastot/?view=ottelu&amp;otteluid=9894" TargetMode="External"/><Relationship Id="rId323" Type="http://schemas.openxmlformats.org/officeDocument/2006/relationships/hyperlink" Target="http://www.pesiksenmaailma.fi/index.php/component/tilastot/?view=ottelu&amp;otteluid=8462" TargetMode="External"/><Relationship Id="rId344" Type="http://schemas.openxmlformats.org/officeDocument/2006/relationships/hyperlink" Target="http://www.pesiksenmaailma.fi/index.php/component/tilastot/?view=ottelu&amp;otteluid=6614" TargetMode="External"/><Relationship Id="rId530" Type="http://schemas.openxmlformats.org/officeDocument/2006/relationships/hyperlink" Target="http://www.pesiksenmaailma.fi/index.php/component/tilastot/?view=ottelu&amp;otteluid=1820" TargetMode="External"/><Relationship Id="rId20" Type="http://schemas.openxmlformats.org/officeDocument/2006/relationships/hyperlink" Target="http://www.pesiksenmaailma.fi/index.php/component/tilastot/?view=ottelu&amp;otteluid=26192" TargetMode="External"/><Relationship Id="rId41" Type="http://schemas.openxmlformats.org/officeDocument/2006/relationships/hyperlink" Target="http://www.pesiksenmaailma.fi/index.php/component/tilastot/?view=ottelu&amp;otteluid=24653" TargetMode="External"/><Relationship Id="rId62" Type="http://schemas.openxmlformats.org/officeDocument/2006/relationships/hyperlink" Target="http://www.pesiksenmaailma.fi/index.php/component/tilastot/?view=ottelu&amp;otteluid=22549" TargetMode="External"/><Relationship Id="rId83" Type="http://schemas.openxmlformats.org/officeDocument/2006/relationships/hyperlink" Target="http://www.pesiksenmaailma.fi/index.php/component/tilastot/?view=ottelu&amp;otteluid=22906" TargetMode="External"/><Relationship Id="rId179" Type="http://schemas.openxmlformats.org/officeDocument/2006/relationships/hyperlink" Target="http://www.pesiksenmaailma.fi/index.php/component/tilastot/?view=ottelu&amp;otteluid=17280" TargetMode="External"/><Relationship Id="rId365" Type="http://schemas.openxmlformats.org/officeDocument/2006/relationships/hyperlink" Target="http://www.pesiksenmaailma.fi/index.php/component/tilastot/?view=ottelu&amp;otteluid=4906" TargetMode="External"/><Relationship Id="rId386" Type="http://schemas.openxmlformats.org/officeDocument/2006/relationships/hyperlink" Target="http://www.pesiksenmaailma.fi/index.php/component/tilastot/?view=ottelu&amp;otteluid=3558" TargetMode="External"/><Relationship Id="rId551" Type="http://schemas.openxmlformats.org/officeDocument/2006/relationships/hyperlink" Target="http://www.pesiksenmaailma.fi/index.php/component/tilastot/?view=ottelu&amp;otteluid=7635" TargetMode="External"/><Relationship Id="rId190" Type="http://schemas.openxmlformats.org/officeDocument/2006/relationships/hyperlink" Target="http://www.pesiksenmaailma.fi/index.php/component/tilastot/?view=ottelu&amp;otteluid=15093" TargetMode="External"/><Relationship Id="rId204" Type="http://schemas.openxmlformats.org/officeDocument/2006/relationships/hyperlink" Target="http://www.pesiksenmaailma.fi/index.php/component/tilastot/?view=ottelu&amp;otteluid=15185" TargetMode="External"/><Relationship Id="rId225" Type="http://schemas.openxmlformats.org/officeDocument/2006/relationships/hyperlink" Target="http://www.pesiksenmaailma.fi/index.php/component/tilastot/?view=ottelu&amp;otteluid=14388" TargetMode="External"/><Relationship Id="rId246" Type="http://schemas.openxmlformats.org/officeDocument/2006/relationships/hyperlink" Target="http://www.pesiksenmaailma.fi/index.php/component/tilastot/?view=ottelu&amp;otteluid=12611" TargetMode="External"/><Relationship Id="rId267" Type="http://schemas.openxmlformats.org/officeDocument/2006/relationships/hyperlink" Target="http://www.pesiksenmaailma.fi/index.php/component/tilastot/?view=ottelu&amp;otteluid=11060" TargetMode="External"/><Relationship Id="rId288" Type="http://schemas.openxmlformats.org/officeDocument/2006/relationships/hyperlink" Target="http://www.pesiksenmaailma.fi/index.php/component/tilastot/?view=ottelu&amp;otteluid=9291" TargetMode="External"/><Relationship Id="rId411" Type="http://schemas.openxmlformats.org/officeDocument/2006/relationships/hyperlink" Target="http://www.pesiksenmaailma.fi/index.php/component/tilastot/?view=ottelu&amp;otteluid=3879" TargetMode="External"/><Relationship Id="rId432" Type="http://schemas.openxmlformats.org/officeDocument/2006/relationships/hyperlink" Target="http://www.pesiksenmaailma.fi/index.php/component/tilastot/?view=ottelu&amp;otteluid=2696" TargetMode="External"/><Relationship Id="rId453" Type="http://schemas.openxmlformats.org/officeDocument/2006/relationships/hyperlink" Target="http://www.pesiksenmaailma.fi/index.php/component/tilastot/?view=ottelu&amp;otteluid=2987" TargetMode="External"/><Relationship Id="rId474" Type="http://schemas.openxmlformats.org/officeDocument/2006/relationships/hyperlink" Target="http://www.pesiksenmaailma.fi/index.php/component/tilastot/?view=ottelu&amp;otteluid=2551" TargetMode="External"/><Relationship Id="rId509" Type="http://schemas.openxmlformats.org/officeDocument/2006/relationships/hyperlink" Target="http://www.pesiksenmaailma.fi/index.php/component/tilastot/?view=ottelu&amp;otteluid=2278" TargetMode="External"/><Relationship Id="rId106" Type="http://schemas.openxmlformats.org/officeDocument/2006/relationships/hyperlink" Target="http://www.pesiksenmaailma.fi/index.php/component/tilastot/?view=ottelu&amp;otteluid=20947" TargetMode="External"/><Relationship Id="rId127" Type="http://schemas.openxmlformats.org/officeDocument/2006/relationships/hyperlink" Target="http://www.pesiksenmaailma.fi/index.php/component/tilastot/?view=ottelu&amp;otteluid=19378" TargetMode="External"/><Relationship Id="rId313" Type="http://schemas.openxmlformats.org/officeDocument/2006/relationships/hyperlink" Target="http://www.pesiksenmaailma.fi/index.php/component/tilastot/?view=ottelu&amp;otteluid=7915" TargetMode="External"/><Relationship Id="rId495" Type="http://schemas.openxmlformats.org/officeDocument/2006/relationships/hyperlink" Target="http://www.pesiksenmaailma.fi/index.php/component/tilastot/?view=ottelu&amp;otteluid=2103" TargetMode="External"/><Relationship Id="rId10" Type="http://schemas.openxmlformats.org/officeDocument/2006/relationships/hyperlink" Target="http://www.pesiksenmaailma.fi/index.php/component/tilastot/?view=ottelu&amp;otteluid=26042" TargetMode="External"/><Relationship Id="rId31" Type="http://schemas.openxmlformats.org/officeDocument/2006/relationships/hyperlink" Target="http://www.pesiksenmaailma.fi/index.php/component/tilastot/?view=ottelu&amp;otteluid=24227" TargetMode="External"/><Relationship Id="rId52" Type="http://schemas.openxmlformats.org/officeDocument/2006/relationships/hyperlink" Target="http://www.pesiksenmaailma.fi/index.php/component/tilastot/?view=ottelu&amp;otteluid=24771" TargetMode="External"/><Relationship Id="rId73" Type="http://schemas.openxmlformats.org/officeDocument/2006/relationships/hyperlink" Target="http://www.pesiksenmaailma.fi/index.php/component/tilastot/?view=ottelu&amp;otteluid=22740" TargetMode="External"/><Relationship Id="rId94" Type="http://schemas.openxmlformats.org/officeDocument/2006/relationships/hyperlink" Target="http://www.pesiksenmaailma.fi/index.php/component/tilastot/?view=ottelu&amp;otteluid=20873" TargetMode="External"/><Relationship Id="rId148" Type="http://schemas.openxmlformats.org/officeDocument/2006/relationships/hyperlink" Target="http://www.pesiksenmaailma.fi/index.php/component/tilastot/?view=ottelu&amp;otteluid=18398" TargetMode="External"/><Relationship Id="rId169" Type="http://schemas.openxmlformats.org/officeDocument/2006/relationships/hyperlink" Target="http://www.pesiksenmaailma.fi/index.php/component/tilastot/?view=ottelu&amp;otteluid=16787" TargetMode="External"/><Relationship Id="rId334" Type="http://schemas.openxmlformats.org/officeDocument/2006/relationships/hyperlink" Target="http://www.pesiksenmaailma.fi/index.php/component/tilastot/?view=ottelu&amp;otteluid=6028" TargetMode="External"/><Relationship Id="rId355" Type="http://schemas.openxmlformats.org/officeDocument/2006/relationships/hyperlink" Target="http://www.pesiksenmaailma.fi/index.php/component/tilastot/?view=ottelu&amp;otteluid=7384" TargetMode="External"/><Relationship Id="rId376" Type="http://schemas.openxmlformats.org/officeDocument/2006/relationships/hyperlink" Target="http://www.pesiksenmaailma.fi/index.php/component/tilastot/?view=ottelu&amp;otteluid=5297" TargetMode="External"/><Relationship Id="rId397" Type="http://schemas.openxmlformats.org/officeDocument/2006/relationships/hyperlink" Target="http://www.pesiksenmaailma.fi/index.php/component/tilastot/?view=ottelu&amp;otteluid=3771" TargetMode="External"/><Relationship Id="rId520" Type="http://schemas.openxmlformats.org/officeDocument/2006/relationships/hyperlink" Target="http://www.pesiksenmaailma.fi/index.php/component/tilastot/?view=ottelu&amp;otteluid=1695" TargetMode="External"/><Relationship Id="rId541" Type="http://schemas.openxmlformats.org/officeDocument/2006/relationships/hyperlink" Target="http://www.pesiksenmaailma.fi/index.php/component/tilastot/?view=ottelu&amp;otteluid=1956" TargetMode="External"/><Relationship Id="rId4" Type="http://schemas.openxmlformats.org/officeDocument/2006/relationships/hyperlink" Target="http://www.pesiksenmaailma.fi/index.php/component/tilastot/?view=ottelu&amp;otteluid=25916" TargetMode="External"/><Relationship Id="rId180" Type="http://schemas.openxmlformats.org/officeDocument/2006/relationships/hyperlink" Target="http://www.pesiksenmaailma.fi/index.php/component/tilastot/?view=ottelu&amp;otteluid=17301" TargetMode="External"/><Relationship Id="rId215" Type="http://schemas.openxmlformats.org/officeDocument/2006/relationships/hyperlink" Target="http://www.pesiksenmaailma.fi/index.php/component/tilastot/?view=ottelu&amp;otteluid=13997" TargetMode="External"/><Relationship Id="rId236" Type="http://schemas.openxmlformats.org/officeDocument/2006/relationships/hyperlink" Target="http://www.pesiksenmaailma.fi/index.php/component/tilastot/?view=ottelu&amp;otteluid=12119" TargetMode="External"/><Relationship Id="rId257" Type="http://schemas.openxmlformats.org/officeDocument/2006/relationships/hyperlink" Target="http://www.pesiksenmaailma.fi/index.php/component/tilastot/?view=ottelu&amp;otteluid=13161" TargetMode="External"/><Relationship Id="rId278" Type="http://schemas.openxmlformats.org/officeDocument/2006/relationships/hyperlink" Target="http://www.pesiksenmaailma.fi/index.php/component/tilastot/?view=ottelu&amp;otteluid=11498" TargetMode="External"/><Relationship Id="rId401" Type="http://schemas.openxmlformats.org/officeDocument/2006/relationships/hyperlink" Target="http://www.pesiksenmaailma.fi/index.php/component/tilastot/?view=ottelu&amp;otteluid=3797" TargetMode="External"/><Relationship Id="rId422" Type="http://schemas.openxmlformats.org/officeDocument/2006/relationships/hyperlink" Target="http://www.pesiksenmaailma.fi/index.php/component/tilastot/?view=ottelu&amp;otteluid=3134" TargetMode="External"/><Relationship Id="rId443" Type="http://schemas.openxmlformats.org/officeDocument/2006/relationships/hyperlink" Target="http://www.pesiksenmaailma.fi/index.php/component/tilastot/?view=ottelu&amp;otteluid=2846" TargetMode="External"/><Relationship Id="rId464" Type="http://schemas.openxmlformats.org/officeDocument/2006/relationships/hyperlink" Target="http://www.pesiksenmaailma.fi/index.php/component/tilastot/?view=ottelu&amp;otteluid=2388" TargetMode="External"/><Relationship Id="rId303" Type="http://schemas.openxmlformats.org/officeDocument/2006/relationships/hyperlink" Target="http://www.pesiksenmaailma.fi/index.php/component/tilastot/?view=ottelu&amp;otteluid=9947" TargetMode="External"/><Relationship Id="rId485" Type="http://schemas.openxmlformats.org/officeDocument/2006/relationships/hyperlink" Target="http://www.pesiksenmaailma.fi/index.php/component/tilastot/?view=ottelu&amp;otteluid=1970" TargetMode="External"/><Relationship Id="rId42" Type="http://schemas.openxmlformats.org/officeDocument/2006/relationships/hyperlink" Target="http://www.pesiksenmaailma.fi/index.php/component/tilastot/?view=ottelu&amp;otteluid=24668" TargetMode="External"/><Relationship Id="rId84" Type="http://schemas.openxmlformats.org/officeDocument/2006/relationships/hyperlink" Target="http://www.pesiksenmaailma.fi/index.php/component/tilastot/?view=ottelu&amp;otteluid=22934" TargetMode="External"/><Relationship Id="rId138" Type="http://schemas.openxmlformats.org/officeDocument/2006/relationships/hyperlink" Target="http://www.pesiksenmaailma.fi/index.php/component/tilastot/?view=ottelu&amp;otteluid=17943" TargetMode="External"/><Relationship Id="rId345" Type="http://schemas.openxmlformats.org/officeDocument/2006/relationships/hyperlink" Target="http://www.pesiksenmaailma.fi/index.php/component/tilastot/?view=ottelu&amp;otteluid=6693" TargetMode="External"/><Relationship Id="rId387" Type="http://schemas.openxmlformats.org/officeDocument/2006/relationships/hyperlink" Target="http://www.pesiksenmaailma.fi/index.php/component/tilastot/?view=ottelu&amp;otteluid=3603" TargetMode="External"/><Relationship Id="rId510" Type="http://schemas.openxmlformats.org/officeDocument/2006/relationships/hyperlink" Target="http://www.pesiksenmaailma.fi/index.php/component/tilastot/?view=ottelu&amp;otteluid=2284" TargetMode="External"/><Relationship Id="rId552" Type="http://schemas.openxmlformats.org/officeDocument/2006/relationships/hyperlink" Target="http://www.pesiksenmaailma.fi/index.php/component/tilastot/?view=ottelu&amp;otteluid=7639" TargetMode="External"/><Relationship Id="rId191" Type="http://schemas.openxmlformats.org/officeDocument/2006/relationships/hyperlink" Target="http://www.pesiksenmaailma.fi/index.php/component/tilastot/?view=ottelu&amp;otteluid=15100" TargetMode="External"/><Relationship Id="rId205" Type="http://schemas.openxmlformats.org/officeDocument/2006/relationships/hyperlink" Target="http://www.pesiksenmaailma.fi/index.php/component/tilastot/?view=ottelu&amp;otteluid=15187" TargetMode="External"/><Relationship Id="rId247" Type="http://schemas.openxmlformats.org/officeDocument/2006/relationships/hyperlink" Target="http://www.pesiksenmaailma.fi/index.php/component/tilastot/?view=ottelu&amp;otteluid=12640" TargetMode="External"/><Relationship Id="rId412" Type="http://schemas.openxmlformats.org/officeDocument/2006/relationships/hyperlink" Target="http://www.pesiksenmaailma.fi/index.php/component/tilastot/?view=ottelu&amp;otteluid=3017" TargetMode="External"/><Relationship Id="rId107" Type="http://schemas.openxmlformats.org/officeDocument/2006/relationships/hyperlink" Target="http://www.pesiksenmaailma.fi/index.php/component/tilastot/?view=ottelu&amp;otteluid=20954" TargetMode="External"/><Relationship Id="rId289" Type="http://schemas.openxmlformats.org/officeDocument/2006/relationships/hyperlink" Target="http://www.pesiksenmaailma.fi/index.php/component/tilastot/?view=ottelu&amp;otteluid=9295" TargetMode="External"/><Relationship Id="rId454" Type="http://schemas.openxmlformats.org/officeDocument/2006/relationships/hyperlink" Target="http://www.pesiksenmaailma.fi/index.php/component/tilastot/?view=ottelu&amp;otteluid=2993" TargetMode="External"/><Relationship Id="rId496" Type="http://schemas.openxmlformats.org/officeDocument/2006/relationships/hyperlink" Target="http://www.pesiksenmaailma.fi/index.php/component/tilastot/?view=ottelu&amp;otteluid=2112" TargetMode="External"/><Relationship Id="rId11" Type="http://schemas.openxmlformats.org/officeDocument/2006/relationships/hyperlink" Target="http://www.pesiksenmaailma.fi/index.php/component/tilastot/?view=ottelu&amp;otteluid=26052" TargetMode="External"/><Relationship Id="rId53" Type="http://schemas.openxmlformats.org/officeDocument/2006/relationships/hyperlink" Target="http://www.pesiksenmaailma.fi/index.php/component/tilastot/?view=ottelu&amp;otteluid=24781" TargetMode="External"/><Relationship Id="rId149" Type="http://schemas.openxmlformats.org/officeDocument/2006/relationships/hyperlink" Target="http://www.pesiksenmaailma.fi/index.php/component/tilastot/?view=ottelu&amp;otteluid=18449" TargetMode="External"/><Relationship Id="rId314" Type="http://schemas.openxmlformats.org/officeDocument/2006/relationships/hyperlink" Target="http://www.pesiksenmaailma.fi/index.php/component/tilastot/?view=ottelu&amp;otteluid=7956" TargetMode="External"/><Relationship Id="rId356" Type="http://schemas.openxmlformats.org/officeDocument/2006/relationships/hyperlink" Target="http://www.pesiksenmaailma.fi/index.php/component/tilastot/?view=ottelu&amp;otteluid=4395" TargetMode="External"/><Relationship Id="rId398" Type="http://schemas.openxmlformats.org/officeDocument/2006/relationships/hyperlink" Target="http://www.pesiksenmaailma.fi/index.php/component/tilastot/?view=ottelu&amp;otteluid=3780" TargetMode="External"/><Relationship Id="rId521" Type="http://schemas.openxmlformats.org/officeDocument/2006/relationships/hyperlink" Target="http://www.pesiksenmaailma.fi/index.php/component/tilastot/?view=ottelu&amp;otteluid=1707" TargetMode="External"/><Relationship Id="rId95" Type="http://schemas.openxmlformats.org/officeDocument/2006/relationships/hyperlink" Target="http://www.pesiksenmaailma.fi/index.php/component/tilastot/?view=ottelu&amp;otteluid=20879" TargetMode="External"/><Relationship Id="rId160" Type="http://schemas.openxmlformats.org/officeDocument/2006/relationships/hyperlink" Target="http://www.pesiksenmaailma.fi/index.php/component/tilastot/?view=ottelu&amp;otteluid=18916" TargetMode="External"/><Relationship Id="rId216" Type="http://schemas.openxmlformats.org/officeDocument/2006/relationships/hyperlink" Target="http://www.pesiksenmaailma.fi/index.php/component/tilastot/?view=ottelu&amp;otteluid=14003" TargetMode="External"/><Relationship Id="rId423" Type="http://schemas.openxmlformats.org/officeDocument/2006/relationships/hyperlink" Target="http://www.pesiksenmaailma.fi/index.php/component/tilastot/?view=ottelu&amp;otteluid=3137" TargetMode="External"/><Relationship Id="rId258" Type="http://schemas.openxmlformats.org/officeDocument/2006/relationships/hyperlink" Target="http://www.pesiksenmaailma.fi/index.php/component/tilastot/?view=ottelu&amp;otteluid=13166" TargetMode="External"/><Relationship Id="rId465" Type="http://schemas.openxmlformats.org/officeDocument/2006/relationships/hyperlink" Target="http://www.pesiksenmaailma.fi/index.php/component/tilastot/?view=ottelu&amp;otteluid=2431" TargetMode="External"/><Relationship Id="rId22" Type="http://schemas.openxmlformats.org/officeDocument/2006/relationships/hyperlink" Target="http://www.pesiksenmaailma.fi/index.php/component/tilastot/?view=ottelu&amp;otteluid=26228" TargetMode="External"/><Relationship Id="rId64" Type="http://schemas.openxmlformats.org/officeDocument/2006/relationships/hyperlink" Target="http://www.pesiksenmaailma.fi/index.php/component/tilastot/?view=ottelu&amp;otteluid=22573" TargetMode="External"/><Relationship Id="rId118" Type="http://schemas.openxmlformats.org/officeDocument/2006/relationships/hyperlink" Target="http://www.pesiksenmaailma.fi/index.php/component/tilastot/?view=ottelu&amp;otteluid=19327" TargetMode="External"/><Relationship Id="rId325" Type="http://schemas.openxmlformats.org/officeDocument/2006/relationships/hyperlink" Target="http://www.pesiksenmaailma.fi/index.php/component/tilastot/?view=ottelu&amp;otteluid=8554" TargetMode="External"/><Relationship Id="rId367" Type="http://schemas.openxmlformats.org/officeDocument/2006/relationships/hyperlink" Target="http://www.pesiksenmaailma.fi/index.php/component/tilastot/?view=ottelu&amp;otteluid=4964" TargetMode="External"/><Relationship Id="rId532" Type="http://schemas.openxmlformats.org/officeDocument/2006/relationships/hyperlink" Target="http://www.pesiksenmaailma.fi/index.php/component/tilastot/?view=ottelu&amp;otteluid=1847" TargetMode="External"/><Relationship Id="rId171" Type="http://schemas.openxmlformats.org/officeDocument/2006/relationships/hyperlink" Target="http://www.pesiksenmaailma.fi/index.php/component/tilastot/?view=ottelu&amp;otteluid=16847" TargetMode="External"/><Relationship Id="rId227" Type="http://schemas.openxmlformats.org/officeDocument/2006/relationships/hyperlink" Target="http://www.pesiksenmaailma.fi/index.php/component/tilastot/?view=ottelu&amp;otteluid=14461" TargetMode="External"/><Relationship Id="rId269" Type="http://schemas.openxmlformats.org/officeDocument/2006/relationships/hyperlink" Target="http://www.pesiksenmaailma.fi/index.php/component/tilastot/?view=ottelu&amp;otteluid=11176" TargetMode="External"/><Relationship Id="rId434" Type="http://schemas.openxmlformats.org/officeDocument/2006/relationships/hyperlink" Target="http://www.pesiksenmaailma.fi/index.php/component/tilastot/?view=ottelu&amp;otteluid=2720" TargetMode="External"/><Relationship Id="rId476" Type="http://schemas.openxmlformats.org/officeDocument/2006/relationships/hyperlink" Target="http://www.pesiksenmaailma.fi/index.php/component/tilastot/?view=ottelu&amp;otteluid=2573" TargetMode="External"/><Relationship Id="rId33" Type="http://schemas.openxmlformats.org/officeDocument/2006/relationships/hyperlink" Target="http://www.pesiksenmaailma.fi/index.php/component/tilastot/?view=ottelu&amp;otteluid=24287" TargetMode="External"/><Relationship Id="rId129" Type="http://schemas.openxmlformats.org/officeDocument/2006/relationships/hyperlink" Target="http://www.pesiksenmaailma.fi/index.php/component/tilastot/?view=ottelu&amp;otteluid=19392" TargetMode="External"/><Relationship Id="rId280" Type="http://schemas.openxmlformats.org/officeDocument/2006/relationships/hyperlink" Target="http://www.pesiksenmaailma.fi/index.php/component/tilastot/?view=ottelu&amp;otteluid=11599" TargetMode="External"/><Relationship Id="rId336" Type="http://schemas.openxmlformats.org/officeDocument/2006/relationships/hyperlink" Target="http://www.pesiksenmaailma.fi/index.php/component/tilastot/?view=ottelu&amp;otteluid=6049" TargetMode="External"/><Relationship Id="rId501" Type="http://schemas.openxmlformats.org/officeDocument/2006/relationships/hyperlink" Target="http://www.pesiksenmaailma.fi/index.php/component/tilastot/?view=ottelu&amp;otteluid=2163" TargetMode="External"/><Relationship Id="rId543" Type="http://schemas.openxmlformats.org/officeDocument/2006/relationships/hyperlink" Target="http://www.pesiksenmaailma.fi/index.php/component/tilastot/?view=ottelu&amp;otteluid=19108" TargetMode="External"/><Relationship Id="rId75" Type="http://schemas.openxmlformats.org/officeDocument/2006/relationships/hyperlink" Target="http://www.pesiksenmaailma.fi/index.php/component/tilastot/?view=ottelu&amp;otteluid=22775" TargetMode="External"/><Relationship Id="rId140" Type="http://schemas.openxmlformats.org/officeDocument/2006/relationships/hyperlink" Target="http://www.pesiksenmaailma.fi/index.php/component/tilastot/?view=ottelu&amp;otteluid=18009" TargetMode="External"/><Relationship Id="rId182" Type="http://schemas.openxmlformats.org/officeDocument/2006/relationships/hyperlink" Target="http://www.pesiksenmaailma.fi/index.php/component/tilastot/?view=ottelu&amp;otteluid=17375" TargetMode="External"/><Relationship Id="rId378" Type="http://schemas.openxmlformats.org/officeDocument/2006/relationships/hyperlink" Target="http://www.pesiksenmaailma.fi/index.php/component/tilastot/?view=ottelu&amp;otteluid=5566" TargetMode="External"/><Relationship Id="rId403" Type="http://schemas.openxmlformats.org/officeDocument/2006/relationships/hyperlink" Target="http://www.pesiksenmaailma.fi/index.php/component/tilastot/?view=ottelu&amp;otteluid=3810" TargetMode="External"/><Relationship Id="rId6" Type="http://schemas.openxmlformats.org/officeDocument/2006/relationships/hyperlink" Target="http://www.pesiksenmaailma.fi/index.php/component/tilastot/?view=ottelu&amp;otteluid=25973" TargetMode="External"/><Relationship Id="rId238" Type="http://schemas.openxmlformats.org/officeDocument/2006/relationships/hyperlink" Target="http://www.pesiksenmaailma.fi/index.php/component/tilastot/?view=ottelu&amp;otteluid=12188" TargetMode="External"/><Relationship Id="rId445" Type="http://schemas.openxmlformats.org/officeDocument/2006/relationships/hyperlink" Target="http://www.pesiksenmaailma.fi/index.php/component/tilastot/?view=ottelu&amp;otteluid=2876" TargetMode="External"/><Relationship Id="rId487" Type="http://schemas.openxmlformats.org/officeDocument/2006/relationships/hyperlink" Target="http://www.pesiksenmaailma.fi/index.php/component/tilastot/?view=ottelu&amp;otteluid=2000" TargetMode="External"/><Relationship Id="rId291" Type="http://schemas.openxmlformats.org/officeDocument/2006/relationships/hyperlink" Target="http://www.pesiksenmaailma.fi/index.php/component/tilastot/?view=ottelu&amp;otteluid=9342" TargetMode="External"/><Relationship Id="rId305" Type="http://schemas.openxmlformats.org/officeDocument/2006/relationships/hyperlink" Target="http://www.pesiksenmaailma.fi/index.php/component/tilastot/?view=ottelu&amp;otteluid=9982" TargetMode="External"/><Relationship Id="rId347" Type="http://schemas.openxmlformats.org/officeDocument/2006/relationships/hyperlink" Target="http://www.pesiksenmaailma.fi/index.php/component/tilastot/?view=ottelu&amp;otteluid=6726" TargetMode="External"/><Relationship Id="rId512" Type="http://schemas.openxmlformats.org/officeDocument/2006/relationships/hyperlink" Target="http://www.pesiksenmaailma.fi/index.php/component/tilastot/?view=ottelu&amp;otteluid=2303" TargetMode="External"/><Relationship Id="rId44" Type="http://schemas.openxmlformats.org/officeDocument/2006/relationships/hyperlink" Target="http://www.pesiksenmaailma.fi/index.php/component/tilastot/?view=ottelu&amp;otteluid=24688" TargetMode="External"/><Relationship Id="rId86" Type="http://schemas.openxmlformats.org/officeDocument/2006/relationships/hyperlink" Target="http://www.pesiksenmaailma.fi/index.php/component/tilastot/?view=ottelu&amp;otteluid=20825" TargetMode="External"/><Relationship Id="rId151" Type="http://schemas.openxmlformats.org/officeDocument/2006/relationships/hyperlink" Target="http://www.pesiksenmaailma.fi/index.php/component/tilastot/?view=ottelu&amp;otteluid=18512" TargetMode="External"/><Relationship Id="rId389" Type="http://schemas.openxmlformats.org/officeDocument/2006/relationships/hyperlink" Target="http://www.pesiksenmaailma.fi/index.php/component/tilastot/?view=ottelu&amp;otteluid=3610" TargetMode="External"/><Relationship Id="rId193" Type="http://schemas.openxmlformats.org/officeDocument/2006/relationships/hyperlink" Target="http://www.pesiksenmaailma.fi/index.php/component/tilastot/?view=ottelu&amp;otteluid=15112" TargetMode="External"/><Relationship Id="rId207" Type="http://schemas.openxmlformats.org/officeDocument/2006/relationships/hyperlink" Target="http://www.pesiksenmaailma.fi/index.php/component/tilastot/?view=ottelu&amp;otteluid=15203" TargetMode="External"/><Relationship Id="rId249" Type="http://schemas.openxmlformats.org/officeDocument/2006/relationships/hyperlink" Target="http://www.pesiksenmaailma.fi/index.php/component/tilastot/?view=ottelu&amp;otteluid=12793" TargetMode="External"/><Relationship Id="rId414" Type="http://schemas.openxmlformats.org/officeDocument/2006/relationships/hyperlink" Target="http://www.pesiksenmaailma.fi/index.php/component/tilastot/?view=ottelu&amp;otteluid=3032" TargetMode="External"/><Relationship Id="rId456" Type="http://schemas.openxmlformats.org/officeDocument/2006/relationships/hyperlink" Target="http://www.pesiksenmaailma.fi/index.php/component/tilastot/?view=ottelu&amp;otteluid=3000" TargetMode="External"/><Relationship Id="rId498" Type="http://schemas.openxmlformats.org/officeDocument/2006/relationships/hyperlink" Target="http://www.pesiksenmaailma.fi/index.php/component/tilastot/?view=ottelu&amp;otteluid=2138" TargetMode="External"/><Relationship Id="rId13" Type="http://schemas.openxmlformats.org/officeDocument/2006/relationships/hyperlink" Target="http://www.pesiksenmaailma.fi/index.php/component/tilastot/?view=ottelu&amp;otteluid=26100" TargetMode="External"/><Relationship Id="rId109" Type="http://schemas.openxmlformats.org/officeDocument/2006/relationships/hyperlink" Target="http://www.pesiksenmaailma.fi/index.php/component/tilastot/?view=ottelu&amp;otteluid=20965" TargetMode="External"/><Relationship Id="rId260" Type="http://schemas.openxmlformats.org/officeDocument/2006/relationships/hyperlink" Target="http://www.pesiksenmaailma.fi/index.php/component/tilastot/?view=ottelu&amp;otteluid=10723" TargetMode="External"/><Relationship Id="rId316" Type="http://schemas.openxmlformats.org/officeDocument/2006/relationships/hyperlink" Target="http://www.pesiksenmaailma.fi/index.php/component/tilastot/?view=ottelu&amp;otteluid=8071" TargetMode="External"/><Relationship Id="rId523" Type="http://schemas.openxmlformats.org/officeDocument/2006/relationships/hyperlink" Target="http://www.pesiksenmaailma.fi/index.php/component/tilastot/?view=ottelu&amp;otteluid=1728" TargetMode="External"/><Relationship Id="rId55" Type="http://schemas.openxmlformats.org/officeDocument/2006/relationships/hyperlink" Target="http://www.pesiksenmaailma.fi/index.php/component/tilastot/?view=ottelu&amp;otteluid=24801" TargetMode="External"/><Relationship Id="rId97" Type="http://schemas.openxmlformats.org/officeDocument/2006/relationships/hyperlink" Target="http://www.pesiksenmaailma.fi/index.php/component/tilastot/?view=ottelu&amp;otteluid=20889" TargetMode="External"/><Relationship Id="rId120" Type="http://schemas.openxmlformats.org/officeDocument/2006/relationships/hyperlink" Target="http://www.pesiksenmaailma.fi/index.php/component/tilastot/?view=ottelu&amp;otteluid=19338" TargetMode="External"/><Relationship Id="rId358" Type="http://schemas.openxmlformats.org/officeDocument/2006/relationships/hyperlink" Target="http://www.pesiksenmaailma.fi/index.php/component/tilastot/?view=ottelu&amp;otteluid=4576" TargetMode="External"/><Relationship Id="rId162" Type="http://schemas.openxmlformats.org/officeDocument/2006/relationships/hyperlink" Target="http://www.pesiksenmaailma.fi/index.php/component/tilastot/?view=ottelu&amp;otteluid=16422" TargetMode="External"/><Relationship Id="rId218" Type="http://schemas.openxmlformats.org/officeDocument/2006/relationships/hyperlink" Target="http://www.pesiksenmaailma.fi/index.php/component/tilastot/?view=ottelu&amp;otteluid=14098" TargetMode="External"/><Relationship Id="rId425" Type="http://schemas.openxmlformats.org/officeDocument/2006/relationships/hyperlink" Target="http://www.pesiksenmaailma.fi/index.php/component/tilastot/?view=ottelu&amp;otteluid=3169" TargetMode="External"/><Relationship Id="rId467" Type="http://schemas.openxmlformats.org/officeDocument/2006/relationships/hyperlink" Target="http://www.pesiksenmaailma.fi/index.php/component/tilastot/?view=ottelu&amp;otteluid=2452" TargetMode="External"/><Relationship Id="rId271" Type="http://schemas.openxmlformats.org/officeDocument/2006/relationships/hyperlink" Target="http://www.pesiksenmaailma.fi/index.php/component/tilastot/?view=ottelu&amp;otteluid=11245" TargetMode="External"/><Relationship Id="rId24" Type="http://schemas.openxmlformats.org/officeDocument/2006/relationships/hyperlink" Target="http://www.pesiksenmaailma.fi/index.php/component/tilastot/?view=ottelu&amp;otteluid=26267" TargetMode="External"/><Relationship Id="rId66" Type="http://schemas.openxmlformats.org/officeDocument/2006/relationships/hyperlink" Target="http://www.pesiksenmaailma.fi/index.php/component/tilastot/?view=ottelu&amp;otteluid=22623" TargetMode="External"/><Relationship Id="rId131" Type="http://schemas.openxmlformats.org/officeDocument/2006/relationships/hyperlink" Target="http://www.pesiksenmaailma.fi/index.php/component/tilastot/?view=ottelu&amp;otteluid=19400" TargetMode="External"/><Relationship Id="rId327" Type="http://schemas.openxmlformats.org/officeDocument/2006/relationships/hyperlink" Target="http://www.pesiksenmaailma.fi/index.php/component/tilastot/?view=ottelu&amp;otteluid=8630" TargetMode="External"/><Relationship Id="rId369" Type="http://schemas.openxmlformats.org/officeDocument/2006/relationships/hyperlink" Target="http://www.pesiksenmaailma.fi/index.php/component/tilastot/?view=ottelu&amp;otteluid=5175" TargetMode="External"/><Relationship Id="rId534" Type="http://schemas.openxmlformats.org/officeDocument/2006/relationships/hyperlink" Target="http://www.pesiksenmaailma.fi/index.php/component/tilastot/?view=ottelu&amp;otteluid=1864" TargetMode="External"/><Relationship Id="rId173" Type="http://schemas.openxmlformats.org/officeDocument/2006/relationships/hyperlink" Target="http://www.pesiksenmaailma.fi/index.php/component/tilastot/?view=ottelu&amp;otteluid=16974" TargetMode="External"/><Relationship Id="rId229" Type="http://schemas.openxmlformats.org/officeDocument/2006/relationships/hyperlink" Target="http://www.pesiksenmaailma.fi/index.php/component/tilastot/?view=ottelu&amp;otteluid=14544" TargetMode="External"/><Relationship Id="rId380" Type="http://schemas.openxmlformats.org/officeDocument/2006/relationships/hyperlink" Target="http://www.pesiksenmaailma.fi/index.php/component/tilastot/?view=ottelu&amp;otteluid=5661" TargetMode="External"/><Relationship Id="rId436" Type="http://schemas.openxmlformats.org/officeDocument/2006/relationships/hyperlink" Target="http://www.pesiksenmaailma.fi/index.php/component/tilastot/?view=ottelu&amp;otteluid=2746" TargetMode="External"/><Relationship Id="rId240" Type="http://schemas.openxmlformats.org/officeDocument/2006/relationships/hyperlink" Target="http://www.pesiksenmaailma.fi/index.php/component/tilastot/?view=ottelu&amp;otteluid=12277" TargetMode="External"/><Relationship Id="rId478" Type="http://schemas.openxmlformats.org/officeDocument/2006/relationships/hyperlink" Target="http://www.pesiksenmaailma.fi/index.php/component/tilastot/?view=ottelu&amp;otteluid=2593" TargetMode="External"/><Relationship Id="rId35" Type="http://schemas.openxmlformats.org/officeDocument/2006/relationships/hyperlink" Target="http://www.pesiksenmaailma.fi/index.php/component/tilastot/?view=ottelu&amp;otteluid=24324" TargetMode="External"/><Relationship Id="rId77" Type="http://schemas.openxmlformats.org/officeDocument/2006/relationships/hyperlink" Target="http://www.pesiksenmaailma.fi/index.php/component/tilastot/?view=ottelu&amp;otteluid=22804" TargetMode="External"/><Relationship Id="rId100" Type="http://schemas.openxmlformats.org/officeDocument/2006/relationships/hyperlink" Target="http://www.pesiksenmaailma.fi/index.php/component/tilastot/?view=ottelu&amp;otteluid=20908" TargetMode="External"/><Relationship Id="rId282" Type="http://schemas.openxmlformats.org/officeDocument/2006/relationships/hyperlink" Target="http://www.pesiksenmaailma.fi/index.php/component/tilastot/?view=ottelu&amp;otteluid=11688" TargetMode="External"/><Relationship Id="rId338" Type="http://schemas.openxmlformats.org/officeDocument/2006/relationships/hyperlink" Target="http://www.pesiksenmaailma.fi/index.php/component/tilastot/?view=ottelu&amp;otteluid=6174" TargetMode="External"/><Relationship Id="rId503" Type="http://schemas.openxmlformats.org/officeDocument/2006/relationships/hyperlink" Target="http://www.pesiksenmaailma.fi/index.php/component/tilastot/?view=ottelu&amp;otteluid=2188" TargetMode="External"/><Relationship Id="rId545" Type="http://schemas.openxmlformats.org/officeDocument/2006/relationships/hyperlink" Target="http://www.pesiksenmaailma.fi/index.php/component/tilastot/?view=ottelu&amp;otteluid=19116" TargetMode="External"/><Relationship Id="rId8" Type="http://schemas.openxmlformats.org/officeDocument/2006/relationships/hyperlink" Target="http://www.pesiksenmaailma.fi/index.php/component/tilastot/?view=ottelu&amp;otteluid=26005" TargetMode="External"/><Relationship Id="rId142" Type="http://schemas.openxmlformats.org/officeDocument/2006/relationships/hyperlink" Target="http://www.pesiksenmaailma.fi/index.php/component/tilastot/?view=ottelu&amp;otteluid=18114" TargetMode="External"/><Relationship Id="rId184" Type="http://schemas.openxmlformats.org/officeDocument/2006/relationships/hyperlink" Target="http://www.pesiksenmaailma.fi/index.php/component/tilastot/?view=ottelu&amp;otteluid=17463" TargetMode="External"/><Relationship Id="rId391" Type="http://schemas.openxmlformats.org/officeDocument/2006/relationships/hyperlink" Target="http://www.pesiksenmaailma.fi/index.php/component/tilastot/?view=ottelu&amp;otteluid=3624" TargetMode="External"/><Relationship Id="rId405" Type="http://schemas.openxmlformats.org/officeDocument/2006/relationships/hyperlink" Target="http://www.pesiksenmaailma.fi/index.php/component/tilastot/?view=ottelu&amp;otteluid=3820" TargetMode="External"/><Relationship Id="rId447" Type="http://schemas.openxmlformats.org/officeDocument/2006/relationships/hyperlink" Target="http://www.pesiksenmaailma.fi/index.php/component/tilastot/?view=ottelu&amp;otteluid=2907" TargetMode="External"/><Relationship Id="rId251" Type="http://schemas.openxmlformats.org/officeDocument/2006/relationships/hyperlink" Target="http://www.pesiksenmaailma.fi/index.php/component/tilastot/?view=ottelu&amp;otteluid=12915" TargetMode="External"/><Relationship Id="rId489" Type="http://schemas.openxmlformats.org/officeDocument/2006/relationships/hyperlink" Target="http://www.pesiksenmaailma.fi/index.php/component/tilastot/?view=ottelu&amp;otteluid=2016" TargetMode="External"/><Relationship Id="rId46" Type="http://schemas.openxmlformats.org/officeDocument/2006/relationships/hyperlink" Target="http://www.pesiksenmaailma.fi/index.php/component/tilastot/?view=ottelu&amp;otteluid=24707" TargetMode="External"/><Relationship Id="rId293" Type="http://schemas.openxmlformats.org/officeDocument/2006/relationships/hyperlink" Target="http://www.pesiksenmaailma.fi/index.php/component/tilastot/?view=ottelu&amp;otteluid=9589" TargetMode="External"/><Relationship Id="rId307" Type="http://schemas.openxmlformats.org/officeDocument/2006/relationships/hyperlink" Target="http://www.pesiksenmaailma.fi/index.php/component/tilastot/?view=ottelu&amp;otteluid=10037" TargetMode="External"/><Relationship Id="rId349" Type="http://schemas.openxmlformats.org/officeDocument/2006/relationships/hyperlink" Target="http://www.pesiksenmaailma.fi/index.php/component/tilastot/?view=ottelu&amp;otteluid=6914" TargetMode="External"/><Relationship Id="rId514" Type="http://schemas.openxmlformats.org/officeDocument/2006/relationships/hyperlink" Target="http://www.pesiksenmaailma.fi/index.php/component/tilastot/?view=ottelu&amp;otteluid=1639" TargetMode="External"/><Relationship Id="rId88" Type="http://schemas.openxmlformats.org/officeDocument/2006/relationships/hyperlink" Target="http://www.pesiksenmaailma.fi/index.php/component/tilastot/?view=ottelu&amp;otteluid=20838" TargetMode="External"/><Relationship Id="rId111" Type="http://schemas.openxmlformats.org/officeDocument/2006/relationships/hyperlink" Target="http://www.pesiksenmaailma.fi/index.php/component/tilastot/?view=ottelu&amp;otteluid=19279" TargetMode="External"/><Relationship Id="rId153" Type="http://schemas.openxmlformats.org/officeDocument/2006/relationships/hyperlink" Target="http://www.pesiksenmaailma.fi/index.php/component/tilastot/?view=ottelu&amp;otteluid=18561" TargetMode="External"/><Relationship Id="rId195" Type="http://schemas.openxmlformats.org/officeDocument/2006/relationships/hyperlink" Target="http://www.pesiksenmaailma.fi/index.php/component/tilastot/?view=ottelu&amp;otteluid=15127" TargetMode="External"/><Relationship Id="rId209" Type="http://schemas.openxmlformats.org/officeDocument/2006/relationships/hyperlink" Target="http://www.pesiksenmaailma.fi/index.php/component/tilastot/?view=ottelu&amp;otteluid=15214" TargetMode="External"/><Relationship Id="rId360" Type="http://schemas.openxmlformats.org/officeDocument/2006/relationships/hyperlink" Target="http://www.pesiksenmaailma.fi/index.php/component/tilastot/?view=ottelu&amp;otteluid=4670" TargetMode="External"/><Relationship Id="rId416" Type="http://schemas.openxmlformats.org/officeDocument/2006/relationships/hyperlink" Target="http://www.pesiksenmaailma.fi/index.php/component/tilastot/?view=ottelu&amp;otteluid=3059" TargetMode="External"/><Relationship Id="rId220" Type="http://schemas.openxmlformats.org/officeDocument/2006/relationships/hyperlink" Target="http://www.pesiksenmaailma.fi/index.php/component/tilastot/?view=ottelu&amp;otteluid=14177" TargetMode="External"/><Relationship Id="rId458" Type="http://schemas.openxmlformats.org/officeDocument/2006/relationships/hyperlink" Target="http://www.pesiksenmaailma.fi/index.php/component/tilastot/?view=ottelu&amp;otteluid=2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5.5703125" style="61" customWidth="1"/>
    <col min="4" max="4" width="11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7.140625" style="31" customWidth="1"/>
    <col min="20" max="20" width="0.7109375" style="31" customWidth="1"/>
    <col min="21" max="21" width="7.7109375" style="61" customWidth="1"/>
    <col min="22" max="25" width="5.7109375" style="61" customWidth="1"/>
    <col min="26" max="26" width="9.28515625" style="61" customWidth="1"/>
    <col min="27" max="27" width="0.7109375" style="61" customWidth="1"/>
    <col min="28" max="31" width="6.42578125" style="61" customWidth="1"/>
    <col min="32" max="32" width="0.7109375" style="61" customWidth="1"/>
    <col min="33" max="33" width="13.7109375" style="61" customWidth="1"/>
    <col min="34" max="34" width="11.140625" style="61" customWidth="1"/>
    <col min="35" max="35" width="12.5703125" style="61" customWidth="1"/>
    <col min="36" max="36" width="12.28515625" style="61" customWidth="1"/>
    <col min="37" max="37" width="0.7109375" style="61" customWidth="1"/>
    <col min="38" max="39" width="6.7109375" style="61" customWidth="1"/>
    <col min="40" max="40" width="5.7109375" style="61" bestFit="1" customWidth="1"/>
    <col min="41" max="41" width="5.5703125" style="61" customWidth="1"/>
    <col min="42" max="42" width="5.28515625" style="61" customWidth="1"/>
    <col min="43" max="43" width="6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159</v>
      </c>
      <c r="C1" s="6"/>
      <c r="D1" s="7"/>
      <c r="E1" s="86" t="s">
        <v>107</v>
      </c>
      <c r="F1" s="8"/>
      <c r="G1" s="8"/>
      <c r="H1" s="8"/>
      <c r="I1" s="8"/>
      <c r="J1" s="6"/>
      <c r="K1" s="6"/>
      <c r="L1" s="8"/>
      <c r="M1" s="6"/>
      <c r="N1" s="6"/>
      <c r="O1" s="98"/>
      <c r="P1" s="166"/>
      <c r="Q1" s="166"/>
      <c r="R1" s="166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207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9"/>
      <c r="AA2" s="20"/>
      <c r="AB2" s="23" t="s">
        <v>222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51</v>
      </c>
      <c r="AM2" s="21"/>
      <c r="AN2" s="15"/>
      <c r="AO2" s="170" t="s">
        <v>204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50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259">
        <v>1991</v>
      </c>
      <c r="C4" s="259" t="s">
        <v>74</v>
      </c>
      <c r="D4" s="260" t="s">
        <v>127</v>
      </c>
      <c r="E4" s="259"/>
      <c r="F4" s="253" t="s">
        <v>247</v>
      </c>
      <c r="G4" s="254"/>
      <c r="H4" s="255"/>
      <c r="I4" s="259"/>
      <c r="J4" s="259"/>
      <c r="K4" s="259"/>
      <c r="L4" s="259"/>
      <c r="M4" s="259"/>
      <c r="N4" s="261"/>
      <c r="O4" s="25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49"/>
      <c r="AH4" s="149"/>
      <c r="AI4" s="149"/>
      <c r="AJ4" s="149"/>
      <c r="AK4" s="25"/>
      <c r="AL4" s="26"/>
      <c r="AM4" s="149"/>
      <c r="AN4" s="150"/>
      <c r="AO4" s="28"/>
      <c r="AP4" s="30"/>
      <c r="AQ4" s="26"/>
      <c r="AR4" s="40"/>
    </row>
    <row r="5" spans="1:44" s="4" customFormat="1" ht="15" customHeight="1" x14ac:dyDescent="0.25">
      <c r="A5" s="2"/>
      <c r="B5" s="142">
        <v>1992</v>
      </c>
      <c r="C5" s="142" t="s">
        <v>80</v>
      </c>
      <c r="D5" s="143" t="s">
        <v>127</v>
      </c>
      <c r="E5" s="142"/>
      <c r="F5" s="167" t="s">
        <v>105</v>
      </c>
      <c r="G5" s="145"/>
      <c r="H5" s="62"/>
      <c r="I5" s="142"/>
      <c r="J5" s="142"/>
      <c r="K5" s="142"/>
      <c r="L5" s="142"/>
      <c r="M5" s="142"/>
      <c r="N5" s="144"/>
      <c r="O5" s="25"/>
      <c r="P5" s="19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49"/>
      <c r="AH5" s="149"/>
      <c r="AI5" s="149"/>
      <c r="AJ5" s="149"/>
      <c r="AK5" s="25"/>
      <c r="AL5" s="26"/>
      <c r="AM5" s="149"/>
      <c r="AN5" s="150"/>
      <c r="AO5" s="28"/>
      <c r="AP5" s="30"/>
      <c r="AQ5" s="26"/>
      <c r="AR5" s="40"/>
    </row>
    <row r="6" spans="1:44" s="4" customFormat="1" ht="15" customHeight="1" x14ac:dyDescent="0.25">
      <c r="A6" s="2"/>
      <c r="B6" s="142">
        <v>1993</v>
      </c>
      <c r="C6" s="142" t="s">
        <v>79</v>
      </c>
      <c r="D6" s="143" t="s">
        <v>127</v>
      </c>
      <c r="E6" s="142"/>
      <c r="F6" s="167" t="s">
        <v>105</v>
      </c>
      <c r="G6" s="145"/>
      <c r="H6" s="62"/>
      <c r="I6" s="142"/>
      <c r="J6" s="142"/>
      <c r="K6" s="142"/>
      <c r="L6" s="142"/>
      <c r="M6" s="142"/>
      <c r="N6" s="144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49"/>
      <c r="AH6" s="149"/>
      <c r="AI6" s="149"/>
      <c r="AJ6" s="149"/>
      <c r="AK6" s="25"/>
      <c r="AL6" s="26"/>
      <c r="AM6" s="149"/>
      <c r="AN6" s="150"/>
      <c r="AO6" s="28"/>
      <c r="AP6" s="30"/>
      <c r="AQ6" s="26"/>
      <c r="AR6" s="40"/>
    </row>
    <row r="7" spans="1:44" s="4" customFormat="1" ht="15" customHeight="1" x14ac:dyDescent="0.25">
      <c r="A7" s="2"/>
      <c r="B7" s="142">
        <v>1994</v>
      </c>
      <c r="C7" s="142" t="s">
        <v>76</v>
      </c>
      <c r="D7" s="165" t="s">
        <v>127</v>
      </c>
      <c r="E7" s="142"/>
      <c r="F7" s="167" t="s">
        <v>105</v>
      </c>
      <c r="G7" s="145"/>
      <c r="H7" s="62"/>
      <c r="I7" s="142"/>
      <c r="J7" s="142"/>
      <c r="K7" s="142"/>
      <c r="L7" s="142"/>
      <c r="M7" s="142"/>
      <c r="N7" s="168"/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49"/>
      <c r="AH7" s="149"/>
      <c r="AI7" s="149"/>
      <c r="AJ7" s="149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1995</v>
      </c>
      <c r="C8" s="26" t="s">
        <v>78</v>
      </c>
      <c r="D8" s="27" t="s">
        <v>110</v>
      </c>
      <c r="E8" s="26">
        <v>29</v>
      </c>
      <c r="F8" s="26">
        <v>1</v>
      </c>
      <c r="G8" s="26">
        <v>41</v>
      </c>
      <c r="H8" s="26">
        <v>20</v>
      </c>
      <c r="I8" s="26">
        <v>138</v>
      </c>
      <c r="J8" s="26">
        <v>18</v>
      </c>
      <c r="K8" s="26">
        <v>23</v>
      </c>
      <c r="L8" s="26">
        <v>55</v>
      </c>
      <c r="M8" s="26">
        <v>42</v>
      </c>
      <c r="N8" s="29">
        <v>0.55900000000000005</v>
      </c>
      <c r="O8" s="25">
        <v>246.86940966010732</v>
      </c>
      <c r="P8" s="19" t="s">
        <v>81</v>
      </c>
      <c r="Q8" s="19"/>
      <c r="R8" s="19" t="s">
        <v>76</v>
      </c>
      <c r="S8" s="19" t="s">
        <v>208</v>
      </c>
      <c r="T8" s="25"/>
      <c r="U8" s="26">
        <v>9</v>
      </c>
      <c r="V8" s="26">
        <v>0</v>
      </c>
      <c r="W8" s="28">
        <v>7</v>
      </c>
      <c r="X8" s="26">
        <v>5</v>
      </c>
      <c r="Y8" s="26">
        <v>33</v>
      </c>
      <c r="Z8" s="29">
        <v>0.49299999999999999</v>
      </c>
      <c r="AA8" s="25"/>
      <c r="AB8" s="19" t="s">
        <v>79</v>
      </c>
      <c r="AC8" s="19"/>
      <c r="AD8" s="19"/>
      <c r="AE8" s="19"/>
      <c r="AF8" s="25"/>
      <c r="AG8" s="149" t="s">
        <v>177</v>
      </c>
      <c r="AH8" s="149" t="s">
        <v>178</v>
      </c>
      <c r="AI8" s="149" t="s">
        <v>179</v>
      </c>
      <c r="AJ8" s="149"/>
      <c r="AK8" s="25"/>
      <c r="AL8" s="26">
        <v>1</v>
      </c>
      <c r="AM8" s="26"/>
      <c r="AN8" s="26"/>
      <c r="AO8" s="26"/>
      <c r="AP8" s="26"/>
      <c r="AQ8" s="26">
        <v>1</v>
      </c>
      <c r="AR8" s="40"/>
    </row>
    <row r="9" spans="1:44" s="4" customFormat="1" ht="15" customHeight="1" x14ac:dyDescent="0.25">
      <c r="A9" s="2"/>
      <c r="B9" s="26">
        <v>1996</v>
      </c>
      <c r="C9" s="26" t="s">
        <v>78</v>
      </c>
      <c r="D9" s="27" t="s">
        <v>110</v>
      </c>
      <c r="E9" s="26">
        <v>29</v>
      </c>
      <c r="F9" s="26">
        <v>2</v>
      </c>
      <c r="G9" s="26">
        <v>37</v>
      </c>
      <c r="H9" s="26">
        <v>12</v>
      </c>
      <c r="I9" s="26">
        <v>133</v>
      </c>
      <c r="J9" s="26">
        <v>11</v>
      </c>
      <c r="K9" s="26">
        <v>26</v>
      </c>
      <c r="L9" s="26">
        <v>57</v>
      </c>
      <c r="M9" s="26">
        <v>39</v>
      </c>
      <c r="N9" s="29">
        <v>0.55000000000000004</v>
      </c>
      <c r="O9" s="25">
        <v>241.81818181818178</v>
      </c>
      <c r="P9" s="19" t="s">
        <v>79</v>
      </c>
      <c r="Q9" s="19"/>
      <c r="R9" s="19" t="s">
        <v>209</v>
      </c>
      <c r="S9" s="19"/>
      <c r="T9" s="25"/>
      <c r="U9" s="26">
        <v>9</v>
      </c>
      <c r="V9" s="28">
        <v>0</v>
      </c>
      <c r="W9" s="28">
        <v>4</v>
      </c>
      <c r="X9" s="28">
        <v>3</v>
      </c>
      <c r="Y9" s="28">
        <v>31</v>
      </c>
      <c r="Z9" s="29">
        <v>0.46300000000000002</v>
      </c>
      <c r="AA9" s="25"/>
      <c r="AB9" s="19"/>
      <c r="AC9" s="19"/>
      <c r="AD9" s="19"/>
      <c r="AE9" s="19"/>
      <c r="AF9" s="25"/>
      <c r="AG9" s="149" t="s">
        <v>180</v>
      </c>
      <c r="AH9" s="149" t="s">
        <v>181</v>
      </c>
      <c r="AI9" s="149" t="s">
        <v>182</v>
      </c>
      <c r="AJ9" s="149"/>
      <c r="AK9" s="25"/>
      <c r="AL9" s="26">
        <v>1</v>
      </c>
      <c r="AM9" s="26"/>
      <c r="AN9" s="26"/>
      <c r="AO9" s="26"/>
      <c r="AP9" s="26"/>
      <c r="AQ9" s="26">
        <v>1</v>
      </c>
      <c r="AR9" s="40"/>
    </row>
    <row r="10" spans="1:44" s="4" customFormat="1" ht="15" customHeight="1" x14ac:dyDescent="0.25">
      <c r="A10" s="2"/>
      <c r="B10" s="26">
        <v>1997</v>
      </c>
      <c r="C10" s="26" t="s">
        <v>78</v>
      </c>
      <c r="D10" s="27" t="s">
        <v>110</v>
      </c>
      <c r="E10" s="26">
        <v>28</v>
      </c>
      <c r="F10" s="26">
        <v>2</v>
      </c>
      <c r="G10" s="26">
        <v>41</v>
      </c>
      <c r="H10" s="26">
        <v>18</v>
      </c>
      <c r="I10" s="26">
        <v>117</v>
      </c>
      <c r="J10" s="26">
        <v>19</v>
      </c>
      <c r="K10" s="26">
        <v>10</v>
      </c>
      <c r="L10" s="26">
        <v>45</v>
      </c>
      <c r="M10" s="26">
        <v>43</v>
      </c>
      <c r="N10" s="29">
        <v>0.6</v>
      </c>
      <c r="O10" s="25">
        <v>195</v>
      </c>
      <c r="P10" s="19" t="s">
        <v>76</v>
      </c>
      <c r="Q10" s="19"/>
      <c r="R10" s="19" t="s">
        <v>80</v>
      </c>
      <c r="S10" s="19"/>
      <c r="T10" s="25"/>
      <c r="U10" s="26">
        <v>13</v>
      </c>
      <c r="V10" s="26">
        <v>1</v>
      </c>
      <c r="W10" s="28">
        <v>13</v>
      </c>
      <c r="X10" s="26">
        <v>8</v>
      </c>
      <c r="Y10" s="26">
        <v>55</v>
      </c>
      <c r="Z10" s="29">
        <v>0.59799999999999998</v>
      </c>
      <c r="AA10" s="25"/>
      <c r="AB10" s="26" t="s">
        <v>75</v>
      </c>
      <c r="AC10" s="19"/>
      <c r="AD10" s="26" t="s">
        <v>75</v>
      </c>
      <c r="AE10" s="19" t="s">
        <v>76</v>
      </c>
      <c r="AF10" s="25"/>
      <c r="AG10" s="149" t="s">
        <v>183</v>
      </c>
      <c r="AH10" s="149" t="s">
        <v>184</v>
      </c>
      <c r="AI10" s="149" t="s">
        <v>185</v>
      </c>
      <c r="AJ10" s="149"/>
      <c r="AK10" s="25"/>
      <c r="AL10" s="26">
        <v>1</v>
      </c>
      <c r="AM10" s="26"/>
      <c r="AN10" s="26"/>
      <c r="AO10" s="26"/>
      <c r="AP10" s="26"/>
      <c r="AQ10" s="26">
        <v>1</v>
      </c>
      <c r="AR10" s="40"/>
    </row>
    <row r="11" spans="1:44" s="4" customFormat="1" ht="15" customHeight="1" x14ac:dyDescent="0.25">
      <c r="A11" s="2"/>
      <c r="B11" s="26">
        <v>1998</v>
      </c>
      <c r="C11" s="26" t="s">
        <v>74</v>
      </c>
      <c r="D11" s="27" t="s">
        <v>119</v>
      </c>
      <c r="E11" s="26">
        <v>28</v>
      </c>
      <c r="F11" s="26">
        <v>0</v>
      </c>
      <c r="G11" s="26">
        <v>49</v>
      </c>
      <c r="H11" s="26">
        <v>19</v>
      </c>
      <c r="I11" s="26">
        <v>119</v>
      </c>
      <c r="J11" s="26">
        <v>16</v>
      </c>
      <c r="K11" s="26">
        <v>18</v>
      </c>
      <c r="L11" s="26">
        <v>36</v>
      </c>
      <c r="M11" s="26">
        <v>49</v>
      </c>
      <c r="N11" s="29">
        <v>0.57799999999999996</v>
      </c>
      <c r="O11" s="25">
        <v>205.88235294117649</v>
      </c>
      <c r="P11" s="19" t="s">
        <v>79</v>
      </c>
      <c r="Q11" s="19"/>
      <c r="R11" s="19" t="s">
        <v>80</v>
      </c>
      <c r="S11" s="19"/>
      <c r="T11" s="25"/>
      <c r="U11" s="26">
        <v>10</v>
      </c>
      <c r="V11" s="26">
        <v>0</v>
      </c>
      <c r="W11" s="28">
        <v>15</v>
      </c>
      <c r="X11" s="26">
        <v>9</v>
      </c>
      <c r="Y11" s="26">
        <v>50</v>
      </c>
      <c r="Z11" s="29">
        <v>0.60199999999999998</v>
      </c>
      <c r="AA11" s="25"/>
      <c r="AB11" s="19" t="s">
        <v>81</v>
      </c>
      <c r="AC11" s="19"/>
      <c r="AD11" s="26" t="s">
        <v>78</v>
      </c>
      <c r="AE11" s="19" t="s">
        <v>76</v>
      </c>
      <c r="AF11" s="25"/>
      <c r="AG11" s="149" t="s">
        <v>186</v>
      </c>
      <c r="AH11" s="149" t="s">
        <v>187</v>
      </c>
      <c r="AI11" s="149"/>
      <c r="AJ11" s="149" t="s">
        <v>188</v>
      </c>
      <c r="AK11" s="25"/>
      <c r="AL11" s="26">
        <v>1</v>
      </c>
      <c r="AM11" s="26"/>
      <c r="AN11" s="26">
        <v>1</v>
      </c>
      <c r="AO11" s="26">
        <v>1</v>
      </c>
      <c r="AP11" s="26"/>
      <c r="AQ11" s="26"/>
      <c r="AR11" s="40"/>
    </row>
    <row r="12" spans="1:44" s="4" customFormat="1" ht="15" customHeight="1" x14ac:dyDescent="0.25">
      <c r="A12" s="2"/>
      <c r="B12" s="26">
        <v>1999</v>
      </c>
      <c r="C12" s="26" t="s">
        <v>77</v>
      </c>
      <c r="D12" s="27" t="s">
        <v>119</v>
      </c>
      <c r="E12" s="26">
        <v>17</v>
      </c>
      <c r="F12" s="26">
        <v>0</v>
      </c>
      <c r="G12" s="26">
        <v>29</v>
      </c>
      <c r="H12" s="26">
        <v>7</v>
      </c>
      <c r="I12" s="26">
        <v>81</v>
      </c>
      <c r="J12" s="26">
        <v>9</v>
      </c>
      <c r="K12" s="26">
        <v>12</v>
      </c>
      <c r="L12" s="26">
        <v>31</v>
      </c>
      <c r="M12" s="26">
        <v>29</v>
      </c>
      <c r="N12" s="29">
        <v>0.65900000000000003</v>
      </c>
      <c r="O12" s="25">
        <v>122.91350531107739</v>
      </c>
      <c r="P12" s="19" t="s">
        <v>210</v>
      </c>
      <c r="Q12" s="19"/>
      <c r="R12" s="19"/>
      <c r="S12" s="19"/>
      <c r="T12" s="25"/>
      <c r="U12" s="26">
        <v>3</v>
      </c>
      <c r="V12" s="26">
        <v>0</v>
      </c>
      <c r="W12" s="28">
        <v>0</v>
      </c>
      <c r="X12" s="26">
        <v>0</v>
      </c>
      <c r="Y12" s="26">
        <v>9</v>
      </c>
      <c r="Z12" s="29">
        <v>0.45</v>
      </c>
      <c r="AA12" s="25"/>
      <c r="AB12" s="19"/>
      <c r="AC12" s="19"/>
      <c r="AD12" s="19"/>
      <c r="AE12" s="19"/>
      <c r="AF12" s="25"/>
      <c r="AG12" s="149" t="s">
        <v>189</v>
      </c>
      <c r="AH12" s="149"/>
      <c r="AI12" s="149"/>
      <c r="AJ12" s="149"/>
      <c r="AK12" s="25"/>
      <c r="AL12" s="26"/>
      <c r="AM12" s="26"/>
      <c r="AN12" s="26">
        <v>1</v>
      </c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2000</v>
      </c>
      <c r="C13" s="26" t="s">
        <v>78</v>
      </c>
      <c r="D13" s="27" t="s">
        <v>119</v>
      </c>
      <c r="E13" s="26">
        <v>28</v>
      </c>
      <c r="F13" s="26">
        <v>4</v>
      </c>
      <c r="G13" s="26">
        <v>68</v>
      </c>
      <c r="H13" s="26">
        <v>13</v>
      </c>
      <c r="I13" s="26">
        <v>153</v>
      </c>
      <c r="J13" s="26">
        <v>23</v>
      </c>
      <c r="K13" s="26">
        <v>15</v>
      </c>
      <c r="L13" s="26">
        <v>43</v>
      </c>
      <c r="M13" s="26">
        <v>72</v>
      </c>
      <c r="N13" s="29">
        <v>0.60699999999999998</v>
      </c>
      <c r="O13" s="25">
        <v>252.05930807248765</v>
      </c>
      <c r="P13" s="19" t="s">
        <v>58</v>
      </c>
      <c r="Q13" s="19"/>
      <c r="R13" s="19" t="s">
        <v>58</v>
      </c>
      <c r="S13" s="19" t="s">
        <v>211</v>
      </c>
      <c r="T13" s="25"/>
      <c r="U13" s="26">
        <v>12</v>
      </c>
      <c r="V13" s="26">
        <v>0</v>
      </c>
      <c r="W13" s="26">
        <v>19</v>
      </c>
      <c r="X13" s="26">
        <v>3</v>
      </c>
      <c r="Y13" s="26">
        <v>38</v>
      </c>
      <c r="Z13" s="29">
        <v>0.432</v>
      </c>
      <c r="AA13" s="25"/>
      <c r="AB13" s="19" t="s">
        <v>73</v>
      </c>
      <c r="AC13" s="19"/>
      <c r="AD13" s="19" t="s">
        <v>81</v>
      </c>
      <c r="AE13" s="19"/>
      <c r="AF13" s="25"/>
      <c r="AG13" s="149" t="s">
        <v>190</v>
      </c>
      <c r="AH13" s="149" t="s">
        <v>191</v>
      </c>
      <c r="AI13" s="149" t="s">
        <v>185</v>
      </c>
      <c r="AJ13" s="149"/>
      <c r="AK13" s="25"/>
      <c r="AL13" s="26">
        <v>1</v>
      </c>
      <c r="AM13" s="26"/>
      <c r="AN13" s="26"/>
      <c r="AO13" s="26"/>
      <c r="AP13" s="26"/>
      <c r="AQ13" s="26">
        <v>1</v>
      </c>
      <c r="AR13" s="40"/>
    </row>
    <row r="14" spans="1:44" s="4" customFormat="1" ht="15" customHeight="1" x14ac:dyDescent="0.25">
      <c r="A14" s="2"/>
      <c r="B14" s="26">
        <v>2001</v>
      </c>
      <c r="C14" s="26" t="s">
        <v>77</v>
      </c>
      <c r="D14" s="27" t="s">
        <v>119</v>
      </c>
      <c r="E14" s="26">
        <v>28</v>
      </c>
      <c r="F14" s="26">
        <v>4</v>
      </c>
      <c r="G14" s="26">
        <v>47</v>
      </c>
      <c r="H14" s="26">
        <v>24</v>
      </c>
      <c r="I14" s="26">
        <v>135</v>
      </c>
      <c r="J14" s="26">
        <v>13</v>
      </c>
      <c r="K14" s="26">
        <v>29</v>
      </c>
      <c r="L14" s="26">
        <v>42</v>
      </c>
      <c r="M14" s="26">
        <v>51</v>
      </c>
      <c r="N14" s="29">
        <v>0.628</v>
      </c>
      <c r="O14" s="25">
        <v>214.96815286624204</v>
      </c>
      <c r="P14" s="19" t="s">
        <v>212</v>
      </c>
      <c r="Q14" s="19"/>
      <c r="R14" s="19" t="s">
        <v>213</v>
      </c>
      <c r="S14" s="19"/>
      <c r="T14" s="25"/>
      <c r="U14" s="26">
        <v>5</v>
      </c>
      <c r="V14" s="26">
        <v>0</v>
      </c>
      <c r="W14" s="26">
        <v>7</v>
      </c>
      <c r="X14" s="26">
        <v>2</v>
      </c>
      <c r="Y14" s="26">
        <v>12</v>
      </c>
      <c r="Z14" s="29">
        <v>0.35299999999999998</v>
      </c>
      <c r="AA14" s="25"/>
      <c r="AB14" s="19"/>
      <c r="AC14" s="19"/>
      <c r="AD14" s="19"/>
      <c r="AE14" s="19"/>
      <c r="AF14" s="25"/>
      <c r="AG14" s="149" t="s">
        <v>192</v>
      </c>
      <c r="AH14" s="149"/>
      <c r="AI14" s="149"/>
      <c r="AJ14" s="149"/>
      <c r="AK14" s="25"/>
      <c r="AL14" s="26"/>
      <c r="AM14" s="26"/>
      <c r="AN14" s="26"/>
      <c r="AO14" s="26"/>
      <c r="AP14" s="26"/>
      <c r="AQ14" s="26"/>
      <c r="AR14" s="40"/>
    </row>
    <row r="15" spans="1:44" s="4" customFormat="1" ht="15" customHeight="1" x14ac:dyDescent="0.25">
      <c r="A15" s="2"/>
      <c r="B15" s="142">
        <v>2002</v>
      </c>
      <c r="C15" s="142" t="s">
        <v>78</v>
      </c>
      <c r="D15" s="143" t="s">
        <v>127</v>
      </c>
      <c r="E15" s="143"/>
      <c r="F15" s="146" t="s">
        <v>105</v>
      </c>
      <c r="G15" s="141"/>
      <c r="H15" s="147"/>
      <c r="I15" s="143"/>
      <c r="J15" s="143"/>
      <c r="K15" s="143"/>
      <c r="L15" s="143"/>
      <c r="M15" s="143"/>
      <c r="N15" s="143"/>
      <c r="O15" s="25"/>
      <c r="P15" s="19"/>
      <c r="Q15" s="19"/>
      <c r="R15" s="19"/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149"/>
      <c r="AH15" s="149"/>
      <c r="AI15" s="149"/>
      <c r="AJ15" s="149"/>
      <c r="AK15" s="25"/>
      <c r="AL15" s="26"/>
      <c r="AM15" s="26"/>
      <c r="AN15" s="26"/>
      <c r="AO15" s="26"/>
      <c r="AP15" s="26"/>
      <c r="AQ15" s="26"/>
      <c r="AR15" s="40"/>
    </row>
    <row r="16" spans="1:44" s="4" customFormat="1" ht="15" customHeight="1" x14ac:dyDescent="0.25">
      <c r="A16" s="2"/>
      <c r="B16" s="26">
        <v>2003</v>
      </c>
      <c r="C16" s="26" t="s">
        <v>76</v>
      </c>
      <c r="D16" s="27" t="s">
        <v>119</v>
      </c>
      <c r="E16" s="26">
        <v>26</v>
      </c>
      <c r="F16" s="26">
        <v>0</v>
      </c>
      <c r="G16" s="26">
        <v>28</v>
      </c>
      <c r="H16" s="26">
        <v>4</v>
      </c>
      <c r="I16" s="26">
        <v>68</v>
      </c>
      <c r="J16" s="26">
        <v>7</v>
      </c>
      <c r="K16" s="26">
        <v>12</v>
      </c>
      <c r="L16" s="26">
        <v>21</v>
      </c>
      <c r="M16" s="26">
        <v>28</v>
      </c>
      <c r="N16" s="29">
        <v>0.45</v>
      </c>
      <c r="O16" s="25">
        <v>151.11111111111111</v>
      </c>
      <c r="P16" s="19" t="s">
        <v>205</v>
      </c>
      <c r="Q16" s="19"/>
      <c r="R16" s="19"/>
      <c r="S16" s="19"/>
      <c r="T16" s="25"/>
      <c r="U16" s="26">
        <v>5</v>
      </c>
      <c r="V16" s="26">
        <v>0</v>
      </c>
      <c r="W16" s="26">
        <v>6</v>
      </c>
      <c r="X16" s="26">
        <v>1</v>
      </c>
      <c r="Y16" s="26">
        <v>11</v>
      </c>
      <c r="Z16" s="29">
        <v>0.47799999999999998</v>
      </c>
      <c r="AA16" s="25"/>
      <c r="AB16" s="19"/>
      <c r="AC16" s="19"/>
      <c r="AD16" s="19"/>
      <c r="AE16" s="19"/>
      <c r="AF16" s="25"/>
      <c r="AG16" s="149" t="s">
        <v>193</v>
      </c>
      <c r="AH16" s="149"/>
      <c r="AI16" s="149"/>
      <c r="AJ16" s="149"/>
      <c r="AK16" s="25"/>
      <c r="AL16" s="26">
        <v>1</v>
      </c>
      <c r="AM16" s="26"/>
      <c r="AN16" s="26">
        <v>1</v>
      </c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2004</v>
      </c>
      <c r="C17" s="26" t="s">
        <v>73</v>
      </c>
      <c r="D17" s="27" t="s">
        <v>127</v>
      </c>
      <c r="E17" s="26">
        <v>23</v>
      </c>
      <c r="F17" s="26">
        <v>1</v>
      </c>
      <c r="G17" s="26">
        <v>18</v>
      </c>
      <c r="H17" s="26">
        <v>7</v>
      </c>
      <c r="I17" s="26">
        <v>71</v>
      </c>
      <c r="J17" s="26">
        <v>7</v>
      </c>
      <c r="K17" s="26">
        <v>17</v>
      </c>
      <c r="L17" s="26">
        <v>28</v>
      </c>
      <c r="M17" s="26">
        <v>19</v>
      </c>
      <c r="N17" s="29">
        <v>0.53</v>
      </c>
      <c r="O17" s="25">
        <v>133.96226415094338</v>
      </c>
      <c r="P17" s="19"/>
      <c r="Q17" s="19"/>
      <c r="R17" s="19"/>
      <c r="S17" s="19"/>
      <c r="T17" s="25"/>
      <c r="U17" s="26">
        <v>7</v>
      </c>
      <c r="V17" s="26">
        <v>0</v>
      </c>
      <c r="W17" s="26">
        <v>8</v>
      </c>
      <c r="X17" s="26">
        <v>4</v>
      </c>
      <c r="Y17" s="26">
        <v>26</v>
      </c>
      <c r="Z17" s="29">
        <v>0.68400000000000005</v>
      </c>
      <c r="AA17" s="25"/>
      <c r="AB17" s="19"/>
      <c r="AC17" s="19"/>
      <c r="AD17" s="19"/>
      <c r="AE17" s="19"/>
      <c r="AF17" s="25"/>
      <c r="AG17" s="149" t="s">
        <v>194</v>
      </c>
      <c r="AH17" s="149"/>
      <c r="AI17" s="149"/>
      <c r="AJ17" s="149"/>
      <c r="AK17" s="25"/>
      <c r="AL17" s="26"/>
      <c r="AM17" s="26"/>
      <c r="AN17" s="26"/>
      <c r="AO17" s="26"/>
      <c r="AP17" s="26"/>
      <c r="AQ17" s="26"/>
      <c r="AR17" s="40"/>
    </row>
    <row r="18" spans="1:44" s="4" customFormat="1" ht="15" customHeight="1" x14ac:dyDescent="0.25">
      <c r="A18" s="2"/>
      <c r="B18" s="26">
        <v>2005</v>
      </c>
      <c r="C18" s="26" t="s">
        <v>75</v>
      </c>
      <c r="D18" s="27" t="s">
        <v>127</v>
      </c>
      <c r="E18" s="26">
        <v>25</v>
      </c>
      <c r="F18" s="26">
        <v>5</v>
      </c>
      <c r="G18" s="26">
        <v>26</v>
      </c>
      <c r="H18" s="26">
        <v>22</v>
      </c>
      <c r="I18" s="26">
        <v>106</v>
      </c>
      <c r="J18" s="26">
        <v>9</v>
      </c>
      <c r="K18" s="26">
        <v>26</v>
      </c>
      <c r="L18" s="26">
        <v>40</v>
      </c>
      <c r="M18" s="26">
        <v>31</v>
      </c>
      <c r="N18" s="29">
        <v>0.64200000000000002</v>
      </c>
      <c r="O18" s="25">
        <v>165.10903426791276</v>
      </c>
      <c r="P18" s="19" t="s">
        <v>213</v>
      </c>
      <c r="Q18" s="19" t="s">
        <v>214</v>
      </c>
      <c r="R18" s="19" t="s">
        <v>81</v>
      </c>
      <c r="S18" s="19"/>
      <c r="T18" s="25"/>
      <c r="U18" s="26">
        <v>15</v>
      </c>
      <c r="V18" s="26">
        <v>2</v>
      </c>
      <c r="W18" s="26">
        <v>16</v>
      </c>
      <c r="X18" s="26">
        <v>6</v>
      </c>
      <c r="Y18" s="26">
        <v>68</v>
      </c>
      <c r="Z18" s="29">
        <v>0.56200000000000006</v>
      </c>
      <c r="AA18" s="25"/>
      <c r="AB18" s="19" t="s">
        <v>73</v>
      </c>
      <c r="AC18" s="19"/>
      <c r="AD18" s="19" t="s">
        <v>80</v>
      </c>
      <c r="AE18" s="19" t="s">
        <v>79</v>
      </c>
      <c r="AF18" s="25"/>
      <c r="AG18" s="149" t="s">
        <v>195</v>
      </c>
      <c r="AH18" s="149" t="s">
        <v>196</v>
      </c>
      <c r="AI18" s="149"/>
      <c r="AJ18" s="149" t="s">
        <v>197</v>
      </c>
      <c r="AK18" s="25"/>
      <c r="AL18" s="26">
        <v>1</v>
      </c>
      <c r="AM18" s="26"/>
      <c r="AN18" s="26"/>
      <c r="AO18" s="26"/>
      <c r="AP18" s="26">
        <v>1</v>
      </c>
      <c r="AQ18" s="26"/>
      <c r="AR18" s="40"/>
    </row>
    <row r="19" spans="1:44" s="4" customFormat="1" ht="15" customHeight="1" x14ac:dyDescent="0.25">
      <c r="A19" s="2"/>
      <c r="B19" s="26">
        <v>2006</v>
      </c>
      <c r="C19" s="26" t="s">
        <v>73</v>
      </c>
      <c r="D19" s="27" t="s">
        <v>127</v>
      </c>
      <c r="E19" s="26">
        <v>24</v>
      </c>
      <c r="F19" s="26">
        <v>4</v>
      </c>
      <c r="G19" s="26">
        <v>32</v>
      </c>
      <c r="H19" s="26">
        <v>12</v>
      </c>
      <c r="I19" s="26">
        <v>87</v>
      </c>
      <c r="J19" s="26">
        <v>10</v>
      </c>
      <c r="K19" s="26">
        <v>9</v>
      </c>
      <c r="L19" s="26">
        <v>32</v>
      </c>
      <c r="M19" s="26">
        <v>36</v>
      </c>
      <c r="N19" s="29">
        <v>0.52400000000000002</v>
      </c>
      <c r="O19" s="25">
        <v>166.03053435114504</v>
      </c>
      <c r="P19" s="19" t="s">
        <v>215</v>
      </c>
      <c r="Q19" s="19"/>
      <c r="R19" s="19" t="s">
        <v>205</v>
      </c>
      <c r="S19" s="19"/>
      <c r="T19" s="25"/>
      <c r="U19" s="26">
        <v>7</v>
      </c>
      <c r="V19" s="26">
        <v>1</v>
      </c>
      <c r="W19" s="26">
        <v>19</v>
      </c>
      <c r="X19" s="26">
        <v>1</v>
      </c>
      <c r="Y19" s="26">
        <v>40</v>
      </c>
      <c r="Z19" s="29">
        <v>0.60899999999999999</v>
      </c>
      <c r="AA19" s="25"/>
      <c r="AB19" s="19" t="s">
        <v>76</v>
      </c>
      <c r="AC19" s="19"/>
      <c r="AD19" s="19"/>
      <c r="AE19" s="19"/>
      <c r="AF19" s="25"/>
      <c r="AG19" s="149" t="s">
        <v>194</v>
      </c>
      <c r="AH19" s="149"/>
      <c r="AI19" s="149"/>
      <c r="AJ19" s="149"/>
      <c r="AK19" s="25"/>
      <c r="AL19" s="26"/>
      <c r="AM19" s="26"/>
      <c r="AN19" s="26"/>
      <c r="AO19" s="26"/>
      <c r="AP19" s="26"/>
      <c r="AQ19" s="26"/>
      <c r="AR19" s="40"/>
    </row>
    <row r="20" spans="1:44" s="4" customFormat="1" ht="15" customHeight="1" x14ac:dyDescent="0.25">
      <c r="A20" s="2"/>
      <c r="B20" s="26">
        <v>2007</v>
      </c>
      <c r="C20" s="26" t="s">
        <v>58</v>
      </c>
      <c r="D20" s="27" t="s">
        <v>127</v>
      </c>
      <c r="E20" s="26">
        <v>26</v>
      </c>
      <c r="F20" s="26">
        <v>5</v>
      </c>
      <c r="G20" s="26">
        <v>41</v>
      </c>
      <c r="H20" s="26">
        <v>13</v>
      </c>
      <c r="I20" s="26">
        <v>120</v>
      </c>
      <c r="J20" s="26">
        <v>5</v>
      </c>
      <c r="K20" s="26">
        <v>15</v>
      </c>
      <c r="L20" s="26">
        <v>54</v>
      </c>
      <c r="M20" s="26">
        <v>46</v>
      </c>
      <c r="N20" s="29">
        <v>0.59099999999999997</v>
      </c>
      <c r="O20" s="25">
        <v>203.04568527918784</v>
      </c>
      <c r="P20" s="19" t="s">
        <v>80</v>
      </c>
      <c r="Q20" s="19"/>
      <c r="R20" s="19" t="s">
        <v>76</v>
      </c>
      <c r="S20" s="19" t="s">
        <v>216</v>
      </c>
      <c r="T20" s="25"/>
      <c r="U20" s="26">
        <v>14</v>
      </c>
      <c r="V20" s="26">
        <v>2</v>
      </c>
      <c r="W20" s="26">
        <v>17</v>
      </c>
      <c r="X20" s="26">
        <v>5</v>
      </c>
      <c r="Y20" s="26">
        <v>57</v>
      </c>
      <c r="Z20" s="29">
        <v>0.53300000000000003</v>
      </c>
      <c r="AA20" s="25"/>
      <c r="AB20" s="19" t="s">
        <v>81</v>
      </c>
      <c r="AC20" s="19"/>
      <c r="AD20" s="19"/>
      <c r="AE20" s="19"/>
      <c r="AF20" s="25"/>
      <c r="AG20" s="149" t="s">
        <v>198</v>
      </c>
      <c r="AH20" s="149" t="s">
        <v>192</v>
      </c>
      <c r="AI20" s="149" t="s">
        <v>199</v>
      </c>
      <c r="AJ20" s="149"/>
      <c r="AK20" s="25"/>
      <c r="AL20" s="26">
        <v>1</v>
      </c>
      <c r="AM20" s="26"/>
      <c r="AN20" s="26"/>
      <c r="AO20" s="26"/>
      <c r="AP20" s="26"/>
      <c r="AQ20" s="26"/>
      <c r="AR20" s="40"/>
    </row>
    <row r="21" spans="1:44" s="4" customFormat="1" ht="15" customHeight="1" x14ac:dyDescent="0.25">
      <c r="A21" s="2"/>
      <c r="B21" s="26">
        <v>2008</v>
      </c>
      <c r="C21" s="26" t="s">
        <v>81</v>
      </c>
      <c r="D21" s="27" t="s">
        <v>119</v>
      </c>
      <c r="E21" s="26">
        <v>24</v>
      </c>
      <c r="F21" s="26">
        <v>0</v>
      </c>
      <c r="G21" s="26">
        <v>20</v>
      </c>
      <c r="H21" s="26">
        <v>4</v>
      </c>
      <c r="I21" s="26">
        <v>85</v>
      </c>
      <c r="J21" s="26">
        <v>1</v>
      </c>
      <c r="K21" s="26">
        <v>21</v>
      </c>
      <c r="L21" s="26">
        <v>43</v>
      </c>
      <c r="M21" s="26">
        <v>20</v>
      </c>
      <c r="N21" s="29">
        <v>0.55900000000000005</v>
      </c>
      <c r="O21" s="25">
        <v>152.05724508050088</v>
      </c>
      <c r="P21" s="19" t="s">
        <v>217</v>
      </c>
      <c r="Q21" s="19"/>
      <c r="R21" s="19"/>
      <c r="S21" s="19"/>
      <c r="T21" s="25"/>
      <c r="U21" s="26">
        <v>7</v>
      </c>
      <c r="V21" s="26">
        <v>1</v>
      </c>
      <c r="W21" s="26">
        <v>8</v>
      </c>
      <c r="X21" s="26">
        <v>2</v>
      </c>
      <c r="Y21" s="26">
        <v>36</v>
      </c>
      <c r="Z21" s="29">
        <v>0.64300000000000002</v>
      </c>
      <c r="AA21" s="25"/>
      <c r="AB21" s="19"/>
      <c r="AC21" s="19"/>
      <c r="AD21" s="19"/>
      <c r="AE21" s="19"/>
      <c r="AF21" s="25"/>
      <c r="AG21" s="149" t="s">
        <v>200</v>
      </c>
      <c r="AH21" s="149"/>
      <c r="AI21" s="149"/>
      <c r="AJ21" s="149"/>
      <c r="AK21" s="25"/>
      <c r="AL21" s="26"/>
      <c r="AM21" s="28"/>
      <c r="AN21" s="28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2009</v>
      </c>
      <c r="C22" s="26" t="s">
        <v>77</v>
      </c>
      <c r="D22" s="27" t="s">
        <v>119</v>
      </c>
      <c r="E22" s="26">
        <v>24</v>
      </c>
      <c r="F22" s="26">
        <v>1</v>
      </c>
      <c r="G22" s="26">
        <v>22</v>
      </c>
      <c r="H22" s="26">
        <v>11</v>
      </c>
      <c r="I22" s="26">
        <v>83</v>
      </c>
      <c r="J22" s="26">
        <v>0</v>
      </c>
      <c r="K22" s="26">
        <v>20</v>
      </c>
      <c r="L22" s="26">
        <v>40</v>
      </c>
      <c r="M22" s="26">
        <v>23</v>
      </c>
      <c r="N22" s="29">
        <v>0.48499999999999999</v>
      </c>
      <c r="O22" s="25">
        <v>171.13402061855672</v>
      </c>
      <c r="P22" s="19" t="s">
        <v>210</v>
      </c>
      <c r="Q22" s="19"/>
      <c r="R22" s="19"/>
      <c r="S22" s="19"/>
      <c r="T22" s="25"/>
      <c r="U22" s="26">
        <v>7</v>
      </c>
      <c r="V22" s="26">
        <v>0</v>
      </c>
      <c r="W22" s="28">
        <v>7</v>
      </c>
      <c r="X22" s="26">
        <v>5</v>
      </c>
      <c r="Y22" s="26">
        <v>28</v>
      </c>
      <c r="Z22" s="29">
        <v>0.59599999999999997</v>
      </c>
      <c r="AA22" s="25"/>
      <c r="AB22" s="19"/>
      <c r="AC22" s="19"/>
      <c r="AD22" s="19"/>
      <c r="AE22" s="19"/>
      <c r="AF22" s="25"/>
      <c r="AG22" s="149" t="s">
        <v>201</v>
      </c>
      <c r="AH22" s="149"/>
      <c r="AI22" s="149"/>
      <c r="AJ22" s="149"/>
      <c r="AK22" s="25"/>
      <c r="AL22" s="26">
        <v>1</v>
      </c>
      <c r="AM22" s="28"/>
      <c r="AN22" s="28"/>
      <c r="AO22" s="26"/>
      <c r="AP22" s="26"/>
      <c r="AQ22" s="26"/>
      <c r="AR22" s="40"/>
    </row>
    <row r="23" spans="1:44" s="4" customFormat="1" ht="15" customHeight="1" x14ac:dyDescent="0.25">
      <c r="A23" s="2"/>
      <c r="B23" s="26">
        <v>2010</v>
      </c>
      <c r="C23" s="26" t="s">
        <v>79</v>
      </c>
      <c r="D23" s="27" t="s">
        <v>127</v>
      </c>
      <c r="E23" s="26">
        <v>25</v>
      </c>
      <c r="F23" s="26">
        <v>3</v>
      </c>
      <c r="G23" s="26">
        <v>14</v>
      </c>
      <c r="H23" s="26">
        <v>22</v>
      </c>
      <c r="I23" s="26">
        <v>137</v>
      </c>
      <c r="J23" s="26">
        <v>6</v>
      </c>
      <c r="K23" s="26">
        <v>49</v>
      </c>
      <c r="L23" s="26">
        <v>65</v>
      </c>
      <c r="M23" s="26">
        <v>17</v>
      </c>
      <c r="N23" s="29">
        <v>0.69199999999999995</v>
      </c>
      <c r="O23" s="25">
        <v>197.97687861271677</v>
      </c>
      <c r="P23" s="19"/>
      <c r="Q23" s="19" t="s">
        <v>218</v>
      </c>
      <c r="R23" s="19"/>
      <c r="S23" s="19" t="s">
        <v>212</v>
      </c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49"/>
      <c r="AH23" s="149"/>
      <c r="AI23" s="149"/>
      <c r="AJ23" s="149"/>
      <c r="AK23" s="25"/>
      <c r="AL23" s="26"/>
      <c r="AM23" s="28"/>
      <c r="AN23" s="28"/>
      <c r="AO23" s="26"/>
      <c r="AP23" s="26"/>
      <c r="AQ23" s="26"/>
      <c r="AR23" s="40"/>
    </row>
    <row r="24" spans="1:44" s="4" customFormat="1" ht="15" customHeight="1" x14ac:dyDescent="0.25">
      <c r="A24" s="2"/>
      <c r="B24" s="26">
        <v>2011</v>
      </c>
      <c r="C24" s="26" t="s">
        <v>80</v>
      </c>
      <c r="D24" s="27" t="s">
        <v>127</v>
      </c>
      <c r="E24" s="26">
        <v>26</v>
      </c>
      <c r="F24" s="26">
        <v>1</v>
      </c>
      <c r="G24" s="26">
        <v>22</v>
      </c>
      <c r="H24" s="26">
        <v>14</v>
      </c>
      <c r="I24" s="26">
        <v>109</v>
      </c>
      <c r="J24" s="26">
        <v>17</v>
      </c>
      <c r="K24" s="26">
        <v>30</v>
      </c>
      <c r="L24" s="26">
        <v>39</v>
      </c>
      <c r="M24" s="26">
        <v>23</v>
      </c>
      <c r="N24" s="29">
        <v>0.61199999999999999</v>
      </c>
      <c r="O24" s="25">
        <v>178.10457516339869</v>
      </c>
      <c r="P24" s="19"/>
      <c r="Q24" s="19"/>
      <c r="R24" s="19"/>
      <c r="S24" s="19"/>
      <c r="T24" s="25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49"/>
      <c r="AH24" s="149"/>
      <c r="AI24" s="149"/>
      <c r="AJ24" s="149"/>
      <c r="AK24" s="25"/>
      <c r="AL24" s="26"/>
      <c r="AM24" s="28"/>
      <c r="AN24" s="28"/>
      <c r="AO24" s="26"/>
      <c r="AP24" s="26"/>
      <c r="AQ24" s="26"/>
      <c r="AR24" s="40"/>
    </row>
    <row r="25" spans="1:44" s="4" customFormat="1" ht="15" customHeight="1" x14ac:dyDescent="0.25">
      <c r="A25" s="2"/>
      <c r="B25" s="26">
        <v>2012</v>
      </c>
      <c r="C25" s="26" t="s">
        <v>73</v>
      </c>
      <c r="D25" s="27" t="s">
        <v>160</v>
      </c>
      <c r="E25" s="26">
        <v>26</v>
      </c>
      <c r="F25" s="26">
        <v>3</v>
      </c>
      <c r="G25" s="26">
        <v>22</v>
      </c>
      <c r="H25" s="26">
        <v>17</v>
      </c>
      <c r="I25" s="26">
        <v>125</v>
      </c>
      <c r="J25" s="26">
        <v>12</v>
      </c>
      <c r="K25" s="26">
        <v>30</v>
      </c>
      <c r="L25" s="26">
        <v>58</v>
      </c>
      <c r="M25" s="30">
        <v>25</v>
      </c>
      <c r="N25" s="29">
        <v>0.61299999999999999</v>
      </c>
      <c r="O25" s="25">
        <v>203.91517128874389</v>
      </c>
      <c r="P25" s="19" t="s">
        <v>208</v>
      </c>
      <c r="Q25" s="19"/>
      <c r="R25" s="19" t="s">
        <v>219</v>
      </c>
      <c r="S25" s="19" t="s">
        <v>220</v>
      </c>
      <c r="T25" s="25"/>
      <c r="U25" s="26">
        <v>6</v>
      </c>
      <c r="V25" s="26">
        <v>1</v>
      </c>
      <c r="W25" s="28">
        <v>7</v>
      </c>
      <c r="X25" s="26">
        <v>1</v>
      </c>
      <c r="Y25" s="26">
        <v>29</v>
      </c>
      <c r="Z25" s="29">
        <v>0.60399999999999998</v>
      </c>
      <c r="AA25" s="25"/>
      <c r="AB25" s="19"/>
      <c r="AC25" s="19"/>
      <c r="AD25" s="19"/>
      <c r="AE25" s="19"/>
      <c r="AF25" s="25"/>
      <c r="AG25" s="149" t="s">
        <v>202</v>
      </c>
      <c r="AH25" s="149"/>
      <c r="AI25" s="149"/>
      <c r="AJ25" s="149"/>
      <c r="AK25" s="25"/>
      <c r="AL25" s="26"/>
      <c r="AM25" s="28"/>
      <c r="AN25" s="28"/>
      <c r="AO25" s="26"/>
      <c r="AP25" s="26"/>
      <c r="AQ25" s="26"/>
      <c r="AR25" s="40"/>
    </row>
    <row r="26" spans="1:44" s="4" customFormat="1" ht="15" customHeight="1" x14ac:dyDescent="0.25">
      <c r="A26" s="2"/>
      <c r="B26" s="26">
        <v>2013</v>
      </c>
      <c r="C26" s="26" t="s">
        <v>76</v>
      </c>
      <c r="D26" s="27" t="s">
        <v>160</v>
      </c>
      <c r="E26" s="26">
        <v>26</v>
      </c>
      <c r="F26" s="26">
        <v>0</v>
      </c>
      <c r="G26" s="26">
        <v>33</v>
      </c>
      <c r="H26" s="26">
        <v>11</v>
      </c>
      <c r="I26" s="26">
        <v>95</v>
      </c>
      <c r="J26" s="26">
        <v>4</v>
      </c>
      <c r="K26" s="26">
        <v>23</v>
      </c>
      <c r="L26" s="26">
        <v>35</v>
      </c>
      <c r="M26" s="30">
        <v>33</v>
      </c>
      <c r="N26" s="29">
        <v>0.59370000000000001</v>
      </c>
      <c r="O26" s="139">
        <v>160.01347481893211</v>
      </c>
      <c r="P26" s="19" t="s">
        <v>211</v>
      </c>
      <c r="Q26" s="19"/>
      <c r="R26" s="19" t="s">
        <v>214</v>
      </c>
      <c r="S26" s="19"/>
      <c r="T26" s="25"/>
      <c r="U26" s="26">
        <v>3</v>
      </c>
      <c r="V26" s="26">
        <v>1</v>
      </c>
      <c r="W26" s="28">
        <v>4</v>
      </c>
      <c r="X26" s="26">
        <v>1</v>
      </c>
      <c r="Y26" s="26">
        <v>12</v>
      </c>
      <c r="Z26" s="29">
        <v>0.42899999999999999</v>
      </c>
      <c r="AA26" s="25"/>
      <c r="AB26" s="19"/>
      <c r="AC26" s="19"/>
      <c r="AD26" s="19"/>
      <c r="AE26" s="19"/>
      <c r="AF26" s="25"/>
      <c r="AG26" s="149" t="s">
        <v>181</v>
      </c>
      <c r="AH26" s="149"/>
      <c r="AI26" s="149"/>
      <c r="AJ26" s="149"/>
      <c r="AK26" s="25"/>
      <c r="AL26" s="26"/>
      <c r="AM26" s="28"/>
      <c r="AN26" s="28"/>
      <c r="AO26" s="26"/>
      <c r="AP26" s="26"/>
      <c r="AQ26" s="26"/>
      <c r="AR26" s="40"/>
    </row>
    <row r="27" spans="1:44" s="4" customFormat="1" ht="15" customHeight="1" x14ac:dyDescent="0.25">
      <c r="A27" s="2"/>
      <c r="B27" s="26">
        <v>2014</v>
      </c>
      <c r="C27" s="26" t="s">
        <v>73</v>
      </c>
      <c r="D27" s="27" t="s">
        <v>161</v>
      </c>
      <c r="E27" s="26">
        <v>30</v>
      </c>
      <c r="F27" s="26">
        <v>2</v>
      </c>
      <c r="G27" s="26">
        <v>31</v>
      </c>
      <c r="H27" s="26">
        <v>21</v>
      </c>
      <c r="I27" s="26">
        <v>129</v>
      </c>
      <c r="J27" s="26">
        <v>9</v>
      </c>
      <c r="K27" s="26">
        <v>26</v>
      </c>
      <c r="L27" s="26">
        <v>61</v>
      </c>
      <c r="M27" s="30">
        <v>33</v>
      </c>
      <c r="N27" s="29">
        <v>0.58399999999999996</v>
      </c>
      <c r="O27" s="25">
        <v>220.89041095890411</v>
      </c>
      <c r="P27" s="19" t="s">
        <v>221</v>
      </c>
      <c r="Q27" s="19"/>
      <c r="R27" s="19" t="s">
        <v>221</v>
      </c>
      <c r="S27" s="19"/>
      <c r="T27" s="25"/>
      <c r="U27" s="26">
        <v>4</v>
      </c>
      <c r="V27" s="26">
        <v>0</v>
      </c>
      <c r="W27" s="28">
        <v>4</v>
      </c>
      <c r="X27" s="26">
        <v>3</v>
      </c>
      <c r="Y27" s="26">
        <v>23</v>
      </c>
      <c r="Z27" s="29">
        <v>0.65700000000000003</v>
      </c>
      <c r="AA27" s="25"/>
      <c r="AB27" s="19"/>
      <c r="AC27" s="19"/>
      <c r="AD27" s="19"/>
      <c r="AE27" s="19"/>
      <c r="AF27" s="25"/>
      <c r="AG27" s="149" t="s">
        <v>203</v>
      </c>
      <c r="AH27" s="149"/>
      <c r="AI27" s="149"/>
      <c r="AJ27" s="149"/>
      <c r="AK27" s="25"/>
      <c r="AL27" s="26"/>
      <c r="AM27" s="28"/>
      <c r="AN27" s="28"/>
      <c r="AO27" s="26"/>
      <c r="AP27" s="26"/>
      <c r="AQ27" s="26"/>
      <c r="AR27" s="40"/>
    </row>
    <row r="28" spans="1:44" s="4" customFormat="1" ht="15" customHeight="1" x14ac:dyDescent="0.25">
      <c r="A28" s="2"/>
      <c r="B28" s="26">
        <v>2015</v>
      </c>
      <c r="C28" s="26" t="s">
        <v>80</v>
      </c>
      <c r="D28" s="27" t="s">
        <v>161</v>
      </c>
      <c r="E28" s="26">
        <v>28</v>
      </c>
      <c r="F28" s="26">
        <v>3</v>
      </c>
      <c r="G28" s="26">
        <v>36</v>
      </c>
      <c r="H28" s="26">
        <v>12</v>
      </c>
      <c r="I28" s="26">
        <v>109</v>
      </c>
      <c r="J28" s="26">
        <v>4</v>
      </c>
      <c r="K28" s="26">
        <v>16</v>
      </c>
      <c r="L28" s="26">
        <v>50</v>
      </c>
      <c r="M28" s="26">
        <v>39</v>
      </c>
      <c r="N28" s="33">
        <v>0.55049999999999999</v>
      </c>
      <c r="O28" s="136">
        <v>198</v>
      </c>
      <c r="P28" s="19" t="s">
        <v>205</v>
      </c>
      <c r="Q28" s="19"/>
      <c r="R28" s="19" t="s">
        <v>218</v>
      </c>
      <c r="S28" s="19"/>
      <c r="T28" s="31"/>
      <c r="U28" s="26"/>
      <c r="V28" s="26"/>
      <c r="W28" s="28"/>
      <c r="X28" s="26"/>
      <c r="Y28" s="26"/>
      <c r="Z28" s="29"/>
      <c r="AA28" s="25"/>
      <c r="AB28" s="19"/>
      <c r="AC28" s="19"/>
      <c r="AD28" s="19"/>
      <c r="AE28" s="19"/>
      <c r="AF28" s="25"/>
      <c r="AG28" s="149"/>
      <c r="AH28" s="149"/>
      <c r="AI28" s="149"/>
      <c r="AJ28" s="149"/>
      <c r="AK28" s="25"/>
      <c r="AL28" s="26"/>
      <c r="AM28" s="26"/>
      <c r="AN28" s="26"/>
      <c r="AO28" s="26"/>
      <c r="AP28" s="26"/>
      <c r="AQ28" s="26"/>
      <c r="AR28" s="40"/>
    </row>
    <row r="29" spans="1:44" s="4" customFormat="1" ht="15" customHeight="1" x14ac:dyDescent="0.25">
      <c r="A29" s="1"/>
      <c r="B29" s="17" t="s">
        <v>7</v>
      </c>
      <c r="C29" s="18"/>
      <c r="D29" s="16"/>
      <c r="E29" s="19">
        <v>520</v>
      </c>
      <c r="F29" s="19">
        <v>41</v>
      </c>
      <c r="G29" s="19">
        <v>657</v>
      </c>
      <c r="H29" s="19">
        <v>283</v>
      </c>
      <c r="I29" s="19">
        <v>2200</v>
      </c>
      <c r="J29" s="19">
        <v>200</v>
      </c>
      <c r="K29" s="19">
        <v>427</v>
      </c>
      <c r="L29" s="19">
        <v>875</v>
      </c>
      <c r="M29" s="18">
        <v>698</v>
      </c>
      <c r="N29" s="34">
        <v>0.58187799443314303</v>
      </c>
      <c r="O29" s="148">
        <v>3780.8613163713253</v>
      </c>
      <c r="P29" s="80" t="s">
        <v>48</v>
      </c>
      <c r="Q29" s="80" t="s">
        <v>48</v>
      </c>
      <c r="R29" s="80" t="s">
        <v>48</v>
      </c>
      <c r="S29" s="80" t="s">
        <v>48</v>
      </c>
      <c r="T29" s="25"/>
      <c r="U29" s="19">
        <v>136</v>
      </c>
      <c r="V29" s="19">
        <v>9</v>
      </c>
      <c r="W29" s="19">
        <v>161</v>
      </c>
      <c r="X29" s="19">
        <v>59</v>
      </c>
      <c r="Y29" s="19">
        <v>558</v>
      </c>
      <c r="Z29" s="34">
        <v>0.54800000000000004</v>
      </c>
      <c r="AA29" s="97">
        <v>0</v>
      </c>
      <c r="AB29" s="80" t="s">
        <v>174</v>
      </c>
      <c r="AC29" s="80" t="s">
        <v>48</v>
      </c>
      <c r="AD29" s="80" t="s">
        <v>175</v>
      </c>
      <c r="AE29" s="80" t="s">
        <v>48</v>
      </c>
      <c r="AF29" s="25"/>
      <c r="AG29" s="80" t="s">
        <v>206</v>
      </c>
      <c r="AH29" s="80" t="s">
        <v>71</v>
      </c>
      <c r="AI29" s="80" t="s">
        <v>176</v>
      </c>
      <c r="AJ29" s="80" t="s">
        <v>62</v>
      </c>
      <c r="AK29" s="25"/>
      <c r="AL29" s="19">
        <v>9</v>
      </c>
      <c r="AM29" s="19">
        <v>0</v>
      </c>
      <c r="AN29" s="19">
        <v>3</v>
      </c>
      <c r="AO29" s="19">
        <v>1</v>
      </c>
      <c r="AP29" s="19">
        <v>1</v>
      </c>
      <c r="AQ29" s="19">
        <v>4</v>
      </c>
      <c r="AR29" s="40"/>
    </row>
    <row r="30" spans="1:44" s="4" customFormat="1" ht="15" customHeight="1" x14ac:dyDescent="0.25">
      <c r="A30" s="1"/>
      <c r="B30" s="17" t="s">
        <v>495</v>
      </c>
      <c r="C30" s="18"/>
      <c r="D30" s="16"/>
      <c r="E30" s="18" t="s">
        <v>212</v>
      </c>
      <c r="F30" s="15" t="s">
        <v>221</v>
      </c>
      <c r="G30" s="15" t="s">
        <v>248</v>
      </c>
      <c r="H30" s="15" t="s">
        <v>496</v>
      </c>
      <c r="I30" s="15" t="s">
        <v>323</v>
      </c>
      <c r="J30" s="15"/>
      <c r="K30" s="15"/>
      <c r="L30" s="15"/>
      <c r="M30" s="15"/>
      <c r="N30" s="89"/>
      <c r="O30" s="25"/>
      <c r="P30" s="23"/>
      <c r="Q30" s="21"/>
      <c r="R30" s="90"/>
      <c r="S30" s="91"/>
      <c r="T30" s="25"/>
      <c r="U30" s="18" t="s">
        <v>209</v>
      </c>
      <c r="V30" s="15" t="s">
        <v>209</v>
      </c>
      <c r="W30" s="15" t="s">
        <v>220</v>
      </c>
      <c r="X30" s="15" t="s">
        <v>332</v>
      </c>
      <c r="Y30" s="15" t="s">
        <v>210</v>
      </c>
      <c r="Z30" s="16"/>
      <c r="AA30" s="25"/>
      <c r="AB30" s="92"/>
      <c r="AC30" s="93"/>
      <c r="AD30" s="90"/>
      <c r="AE30" s="91"/>
      <c r="AF30" s="25"/>
      <c r="AG30" s="94">
        <v>0.41199999999999998</v>
      </c>
      <c r="AH30" s="95">
        <v>0.28599999999999998</v>
      </c>
      <c r="AI30" s="95">
        <v>0.8</v>
      </c>
      <c r="AJ30" s="96">
        <v>0.5</v>
      </c>
      <c r="AK30" s="169"/>
      <c r="AL30" s="18"/>
      <c r="AM30" s="15"/>
      <c r="AN30" s="15"/>
      <c r="AO30" s="15"/>
      <c r="AP30" s="15"/>
      <c r="AQ30" s="16"/>
      <c r="AR30" s="40"/>
    </row>
    <row r="31" spans="1:44" ht="15" customHeight="1" x14ac:dyDescent="0.25">
      <c r="A31" s="2"/>
      <c r="B31" s="27" t="s">
        <v>2</v>
      </c>
      <c r="C31" s="30"/>
      <c r="D31" s="35">
        <v>2025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6"/>
      <c r="P31" s="25"/>
      <c r="Q31" s="25"/>
      <c r="R31" s="25"/>
      <c r="S31" s="2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s="4" customFormat="1" ht="6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1"/>
      <c r="P32" s="31"/>
      <c r="Q32" s="31"/>
      <c r="R32" s="31"/>
      <c r="S32" s="31"/>
      <c r="T32" s="31"/>
      <c r="U32" s="36"/>
      <c r="V32" s="39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54" ht="15" customHeight="1" x14ac:dyDescent="0.25">
      <c r="A33" s="2"/>
      <c r="B33" s="23" t="s">
        <v>24</v>
      </c>
      <c r="C33" s="41"/>
      <c r="D33" s="41"/>
      <c r="E33" s="19" t="s">
        <v>3</v>
      </c>
      <c r="F33" s="19" t="s">
        <v>8</v>
      </c>
      <c r="G33" s="16" t="s">
        <v>5</v>
      </c>
      <c r="H33" s="19" t="s">
        <v>6</v>
      </c>
      <c r="I33" s="19" t="s">
        <v>16</v>
      </c>
      <c r="J33" s="36"/>
      <c r="K33" s="19" t="s">
        <v>26</v>
      </c>
      <c r="L33" s="19" t="s">
        <v>27</v>
      </c>
      <c r="M33" s="19" t="s">
        <v>28</v>
      </c>
      <c r="N33" s="19" t="s">
        <v>21</v>
      </c>
      <c r="O33" s="25"/>
      <c r="P33" s="42" t="s">
        <v>463</v>
      </c>
      <c r="Q33" s="13"/>
      <c r="R33" s="13"/>
      <c r="S33" s="13"/>
      <c r="T33" s="43"/>
      <c r="U33" s="43"/>
      <c r="V33" s="43"/>
      <c r="W33" s="43"/>
      <c r="X33" s="43"/>
      <c r="Y33" s="13"/>
      <c r="Z33" s="13"/>
      <c r="AA33" s="13"/>
      <c r="AB33" s="43"/>
      <c r="AC33" s="43"/>
      <c r="AD33" s="13"/>
      <c r="AE33" s="44"/>
      <c r="AF33" s="25"/>
      <c r="AG33" s="42" t="s">
        <v>461</v>
      </c>
      <c r="AH33" s="13"/>
      <c r="AI33" s="13"/>
      <c r="AJ33" s="13"/>
      <c r="AK33" s="13"/>
      <c r="AL33" s="12" t="s">
        <v>462</v>
      </c>
      <c r="AM33" s="13"/>
      <c r="AN33" s="13"/>
      <c r="AO33" s="13"/>
      <c r="AP33" s="13"/>
      <c r="AQ33" s="44"/>
      <c r="AR33" s="40"/>
    </row>
    <row r="34" spans="1:54" ht="15" customHeight="1" x14ac:dyDescent="0.25">
      <c r="A34" s="2"/>
      <c r="B34" s="42" t="s">
        <v>12</v>
      </c>
      <c r="C34" s="13"/>
      <c r="D34" s="44"/>
      <c r="E34" s="26">
        <v>520</v>
      </c>
      <c r="F34" s="26">
        <v>41</v>
      </c>
      <c r="G34" s="26">
        <v>657</v>
      </c>
      <c r="H34" s="26">
        <v>283</v>
      </c>
      <c r="I34" s="26">
        <v>2200</v>
      </c>
      <c r="J34" s="36"/>
      <c r="K34" s="45">
        <v>1.3423076923076922</v>
      </c>
      <c r="L34" s="45">
        <v>0.54423076923076918</v>
      </c>
      <c r="M34" s="45">
        <v>4.2307692307692308</v>
      </c>
      <c r="N34" s="33">
        <v>0.58187799443314303</v>
      </c>
      <c r="O34" s="25">
        <v>3443</v>
      </c>
      <c r="P34" s="243" t="s">
        <v>9</v>
      </c>
      <c r="Q34" s="287"/>
      <c r="R34" s="244" t="s">
        <v>165</v>
      </c>
      <c r="S34" s="244"/>
      <c r="T34" s="244"/>
      <c r="U34" s="244"/>
      <c r="V34" s="244"/>
      <c r="W34" s="244"/>
      <c r="X34" s="244"/>
      <c r="Y34" s="288"/>
      <c r="Z34" s="289" t="s">
        <v>168</v>
      </c>
      <c r="AA34" s="244"/>
      <c r="AB34" s="244"/>
      <c r="AC34" s="290" t="s">
        <v>169</v>
      </c>
      <c r="AD34" s="291"/>
      <c r="AE34" s="245"/>
      <c r="AF34" s="25"/>
      <c r="AG34" s="243" t="s">
        <v>9</v>
      </c>
      <c r="AH34" s="317" t="s">
        <v>464</v>
      </c>
      <c r="AI34" s="269"/>
      <c r="AJ34" s="148"/>
      <c r="AK34" s="148"/>
      <c r="AL34" s="148">
        <v>3124</v>
      </c>
      <c r="AM34" s="210"/>
      <c r="AN34" s="275" t="s">
        <v>465</v>
      </c>
      <c r="AO34" s="210"/>
      <c r="AP34" s="210"/>
      <c r="AQ34" s="290"/>
      <c r="AR34" s="40"/>
    </row>
    <row r="35" spans="1:54" ht="15" customHeight="1" x14ac:dyDescent="0.25">
      <c r="A35" s="2"/>
      <c r="B35" s="46" t="s">
        <v>14</v>
      </c>
      <c r="C35" s="47"/>
      <c r="D35" s="48"/>
      <c r="E35" s="26">
        <v>136</v>
      </c>
      <c r="F35" s="26">
        <v>9</v>
      </c>
      <c r="G35" s="26">
        <v>161</v>
      </c>
      <c r="H35" s="26">
        <v>59</v>
      </c>
      <c r="I35" s="26">
        <v>558</v>
      </c>
      <c r="J35" s="36"/>
      <c r="K35" s="45">
        <v>1.25</v>
      </c>
      <c r="L35" s="45">
        <v>0.43382352941176472</v>
      </c>
      <c r="M35" s="45">
        <v>4.1029411764705879</v>
      </c>
      <c r="N35" s="33">
        <v>0.54800000000000004</v>
      </c>
      <c r="O35" s="25"/>
      <c r="P35" s="292" t="s">
        <v>52</v>
      </c>
      <c r="Q35" s="293"/>
      <c r="R35" s="269" t="s">
        <v>165</v>
      </c>
      <c r="S35" s="269"/>
      <c r="T35" s="269"/>
      <c r="U35" s="269"/>
      <c r="V35" s="269"/>
      <c r="W35" s="269"/>
      <c r="X35" s="269"/>
      <c r="Y35" s="275"/>
      <c r="Z35" s="294" t="s">
        <v>168</v>
      </c>
      <c r="AA35" s="269"/>
      <c r="AB35" s="269"/>
      <c r="AC35" s="282" t="s">
        <v>169</v>
      </c>
      <c r="AD35" s="268"/>
      <c r="AE35" s="274"/>
      <c r="AF35" s="25"/>
      <c r="AG35" s="292" t="s">
        <v>52</v>
      </c>
      <c r="AH35" s="317" t="s">
        <v>464</v>
      </c>
      <c r="AI35" s="269"/>
      <c r="AJ35" s="148"/>
      <c r="AK35" s="148"/>
      <c r="AL35" s="148">
        <v>3124</v>
      </c>
      <c r="AM35" s="148"/>
      <c r="AN35" s="275" t="s">
        <v>465</v>
      </c>
      <c r="AO35" s="148"/>
      <c r="AP35" s="148"/>
      <c r="AQ35" s="282"/>
      <c r="AR35" s="40"/>
    </row>
    <row r="36" spans="1:54" ht="15" customHeight="1" x14ac:dyDescent="0.25">
      <c r="A36" s="2"/>
      <c r="B36" s="49" t="s">
        <v>15</v>
      </c>
      <c r="C36" s="50"/>
      <c r="D36" s="51"/>
      <c r="E36" s="32">
        <v>11</v>
      </c>
      <c r="F36" s="32">
        <v>1</v>
      </c>
      <c r="G36" s="32">
        <v>8</v>
      </c>
      <c r="H36" s="32">
        <v>11</v>
      </c>
      <c r="I36" s="32">
        <v>60</v>
      </c>
      <c r="J36" s="36"/>
      <c r="K36" s="52">
        <v>0.81818181818181823</v>
      </c>
      <c r="L36" s="52">
        <v>1</v>
      </c>
      <c r="M36" s="52">
        <v>5.4545454545454541</v>
      </c>
      <c r="N36" s="53">
        <v>0.63200000000000001</v>
      </c>
      <c r="O36" s="25">
        <v>344</v>
      </c>
      <c r="P36" s="292" t="s">
        <v>53</v>
      </c>
      <c r="Q36" s="293"/>
      <c r="R36" s="269" t="s">
        <v>166</v>
      </c>
      <c r="S36" s="269"/>
      <c r="T36" s="269"/>
      <c r="U36" s="269"/>
      <c r="V36" s="269"/>
      <c r="W36" s="269"/>
      <c r="X36" s="269"/>
      <c r="Y36" s="275"/>
      <c r="Z36" s="294" t="s">
        <v>170</v>
      </c>
      <c r="AA36" s="269"/>
      <c r="AB36" s="269"/>
      <c r="AC36" s="282" t="s">
        <v>171</v>
      </c>
      <c r="AD36" s="268"/>
      <c r="AE36" s="274"/>
      <c r="AF36" s="25"/>
      <c r="AG36" s="292" t="s">
        <v>53</v>
      </c>
      <c r="AH36" s="317" t="s">
        <v>464</v>
      </c>
      <c r="AI36" s="269"/>
      <c r="AJ36" s="148"/>
      <c r="AK36" s="148"/>
      <c r="AL36" s="148">
        <v>3124</v>
      </c>
      <c r="AM36" s="148"/>
      <c r="AN36" s="275" t="s">
        <v>465</v>
      </c>
      <c r="AO36" s="148"/>
      <c r="AP36" s="148"/>
      <c r="AQ36" s="282"/>
      <c r="AR36" s="40"/>
    </row>
    <row r="37" spans="1:54" ht="15" customHeight="1" x14ac:dyDescent="0.25">
      <c r="A37" s="2"/>
      <c r="B37" s="54" t="s">
        <v>25</v>
      </c>
      <c r="C37" s="55"/>
      <c r="D37" s="56"/>
      <c r="E37" s="19">
        <v>667</v>
      </c>
      <c r="F37" s="19">
        <v>51</v>
      </c>
      <c r="G37" s="19">
        <v>826</v>
      </c>
      <c r="H37" s="19">
        <v>353</v>
      </c>
      <c r="I37" s="19">
        <v>2818</v>
      </c>
      <c r="J37" s="36"/>
      <c r="K37" s="57">
        <v>1.3148425787106446</v>
      </c>
      <c r="L37" s="57">
        <v>0.52923538230884559</v>
      </c>
      <c r="M37" s="57">
        <v>4.2248875562218888</v>
      </c>
      <c r="N37" s="34">
        <v>0.57571323381956818</v>
      </c>
      <c r="O37" s="25">
        <v>4268.2389114624239</v>
      </c>
      <c r="P37" s="277" t="s">
        <v>10</v>
      </c>
      <c r="Q37" s="295"/>
      <c r="R37" s="278" t="s">
        <v>167</v>
      </c>
      <c r="S37" s="278"/>
      <c r="T37" s="278"/>
      <c r="U37" s="278"/>
      <c r="V37" s="278"/>
      <c r="W37" s="278"/>
      <c r="X37" s="278"/>
      <c r="Y37" s="198"/>
      <c r="Z37" s="296" t="s">
        <v>172</v>
      </c>
      <c r="AA37" s="278"/>
      <c r="AB37" s="278"/>
      <c r="AC37" s="74" t="s">
        <v>173</v>
      </c>
      <c r="AD37" s="75"/>
      <c r="AE37" s="281"/>
      <c r="AF37" s="25"/>
      <c r="AG37" s="277" t="s">
        <v>10</v>
      </c>
      <c r="AH37" s="318" t="s">
        <v>466</v>
      </c>
      <c r="AI37" s="278"/>
      <c r="AJ37" s="194"/>
      <c r="AK37" s="194"/>
      <c r="AL37" s="194">
        <v>4079</v>
      </c>
      <c r="AM37" s="194"/>
      <c r="AN37" s="198" t="s">
        <v>467</v>
      </c>
      <c r="AO37" s="194"/>
      <c r="AP37" s="194"/>
      <c r="AQ37" s="74"/>
      <c r="AR37" s="40"/>
    </row>
    <row r="38" spans="1:54" ht="16.5" customHeight="1" x14ac:dyDescent="0.25">
      <c r="A38" s="2"/>
      <c r="B38" s="38"/>
      <c r="C38" s="38"/>
      <c r="D38" s="38"/>
      <c r="E38" s="38"/>
      <c r="F38" s="38"/>
      <c r="G38" s="38"/>
      <c r="H38" s="38"/>
      <c r="I38" s="38"/>
      <c r="J38" s="36"/>
      <c r="K38" s="38"/>
      <c r="L38" s="38"/>
      <c r="M38" s="38"/>
      <c r="N38" s="37"/>
      <c r="O38" s="25"/>
      <c r="P38" s="36"/>
      <c r="Q38" s="39"/>
      <c r="R38" s="36"/>
      <c r="S38" s="36"/>
      <c r="T38" s="25"/>
      <c r="U38" s="25"/>
      <c r="V38" s="39"/>
      <c r="W38" s="36"/>
      <c r="X38" s="36"/>
      <c r="Y38" s="25"/>
      <c r="Z38" s="25"/>
      <c r="AA38" s="25"/>
      <c r="AB38" s="25"/>
      <c r="AC38" s="25"/>
      <c r="AD38" s="25"/>
      <c r="AE38" s="25"/>
      <c r="AF38" s="25"/>
      <c r="AG38" s="25"/>
      <c r="AH38" s="58"/>
      <c r="AI38" s="36"/>
      <c r="AJ38" s="36"/>
      <c r="AK38" s="25"/>
      <c r="AL38" s="36"/>
      <c r="AM38" s="36"/>
      <c r="AN38" s="36"/>
      <c r="AO38" s="36"/>
      <c r="AP38" s="36"/>
      <c r="AQ38" s="36"/>
      <c r="AR38" s="40"/>
    </row>
    <row r="39" spans="1:54" ht="16.5" customHeight="1" x14ac:dyDescent="0.25">
      <c r="A39" s="2"/>
      <c r="B39" s="42" t="s">
        <v>234</v>
      </c>
      <c r="C39" s="13"/>
      <c r="D39" s="44"/>
      <c r="E39" s="36"/>
      <c r="F39" s="36" t="s">
        <v>59</v>
      </c>
      <c r="G39" s="36"/>
      <c r="H39" s="36" t="s">
        <v>162</v>
      </c>
      <c r="I39" s="36"/>
      <c r="J39" s="36"/>
      <c r="K39" s="36"/>
      <c r="L39" s="36"/>
      <c r="M39" s="36"/>
      <c r="N39" s="36"/>
      <c r="O39" s="36"/>
      <c r="P39" s="36" t="s">
        <v>163</v>
      </c>
      <c r="Q39" s="36"/>
      <c r="R39" s="36"/>
      <c r="S39" s="37"/>
      <c r="T39" s="25"/>
      <c r="U39" s="25"/>
      <c r="V39" s="1"/>
      <c r="W39" s="1"/>
      <c r="X39" s="36" t="s">
        <v>82</v>
      </c>
      <c r="Y39" s="36"/>
      <c r="Z39" s="25"/>
      <c r="AA39" s="36"/>
      <c r="AB39" s="39"/>
      <c r="AC39" s="36"/>
      <c r="AD39" s="36" t="s">
        <v>83</v>
      </c>
      <c r="AE39" s="25"/>
      <c r="AF39" s="25"/>
      <c r="AG39" s="58"/>
      <c r="AH39" s="36"/>
      <c r="AI39" s="36" t="s">
        <v>164</v>
      </c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54" ht="15" customHeight="1" x14ac:dyDescent="0.2">
      <c r="A40" s="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9"/>
      <c r="O40" s="25"/>
      <c r="P40" s="25"/>
      <c r="Q40" s="25"/>
      <c r="R40" s="25"/>
      <c r="S40" s="25"/>
      <c r="T40" s="25"/>
      <c r="U40" s="36"/>
      <c r="V40" s="39"/>
      <c r="W40" s="36"/>
      <c r="X40" s="36"/>
      <c r="Y40" s="25"/>
      <c r="Z40" s="25"/>
      <c r="AA40" s="25"/>
      <c r="AB40" s="25"/>
      <c r="AC40" s="25"/>
      <c r="AD40" s="25"/>
      <c r="AE40" s="25"/>
      <c r="AF40" s="25"/>
      <c r="AG40" s="25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</row>
    <row r="41" spans="1:54" ht="15" customHeight="1" x14ac:dyDescent="0.2">
      <c r="A41" s="2"/>
      <c r="B41" s="264" t="s">
        <v>250</v>
      </c>
      <c r="C41" s="265"/>
      <c r="D41" s="265"/>
      <c r="E41" s="265"/>
      <c r="F41" s="265" t="s">
        <v>251</v>
      </c>
      <c r="G41" s="265" t="s">
        <v>3</v>
      </c>
      <c r="H41" s="265" t="s">
        <v>5</v>
      </c>
      <c r="I41" s="265" t="s">
        <v>6</v>
      </c>
      <c r="J41" s="265" t="s">
        <v>252</v>
      </c>
      <c r="K41" s="266" t="s">
        <v>16</v>
      </c>
      <c r="L41" s="36"/>
      <c r="M41" s="283" t="s">
        <v>310</v>
      </c>
      <c r="N41" s="63"/>
      <c r="O41" s="63"/>
      <c r="P41" s="265" t="s">
        <v>3</v>
      </c>
      <c r="Q41" s="265" t="s">
        <v>5</v>
      </c>
      <c r="R41" s="265" t="s">
        <v>6</v>
      </c>
      <c r="S41" s="265" t="s">
        <v>252</v>
      </c>
      <c r="T41" s="63"/>
      <c r="U41" s="266" t="s">
        <v>16</v>
      </c>
      <c r="V41" s="36"/>
      <c r="W41" s="283" t="s">
        <v>412</v>
      </c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297"/>
      <c r="AI41" s="264" t="s">
        <v>468</v>
      </c>
      <c r="AJ41" s="265"/>
      <c r="AK41" s="64"/>
      <c r="AL41" s="265" t="s">
        <v>469</v>
      </c>
      <c r="AM41" s="63"/>
      <c r="AN41" s="64" t="s">
        <v>470</v>
      </c>
      <c r="AO41" s="63"/>
      <c r="AP41" s="265" t="s">
        <v>471</v>
      </c>
      <c r="AQ41" s="155"/>
      <c r="AR41" s="25"/>
      <c r="AS41" s="25"/>
    </row>
    <row r="42" spans="1:54" ht="15" customHeight="1" x14ac:dyDescent="0.2">
      <c r="A42" s="2"/>
      <c r="B42" s="268">
        <v>1995</v>
      </c>
      <c r="C42" s="148" t="s">
        <v>78</v>
      </c>
      <c r="D42" s="269" t="s">
        <v>110</v>
      </c>
      <c r="E42" s="148"/>
      <c r="F42" s="148">
        <v>20</v>
      </c>
      <c r="G42" s="148">
        <v>29</v>
      </c>
      <c r="H42" s="270">
        <v>1.4482758620689655</v>
      </c>
      <c r="I42" s="270">
        <v>0.68965517241379315</v>
      </c>
      <c r="J42" s="270">
        <v>2.1379310344827585</v>
      </c>
      <c r="K42" s="271">
        <v>4.7586206896551726</v>
      </c>
      <c r="L42" s="39"/>
      <c r="M42" s="272" t="s">
        <v>258</v>
      </c>
      <c r="N42" s="148"/>
      <c r="O42" s="148">
        <v>21</v>
      </c>
      <c r="P42" s="148" t="s">
        <v>356</v>
      </c>
      <c r="Q42" s="148" t="s">
        <v>368</v>
      </c>
      <c r="R42" s="148" t="s">
        <v>392</v>
      </c>
      <c r="S42" s="148" t="s">
        <v>374</v>
      </c>
      <c r="T42" s="273"/>
      <c r="U42" s="282" t="s">
        <v>380</v>
      </c>
      <c r="V42" s="39"/>
      <c r="W42" s="272" t="s">
        <v>255</v>
      </c>
      <c r="X42" s="275"/>
      <c r="Y42" s="275"/>
      <c r="Z42" s="269"/>
      <c r="AA42" s="269"/>
      <c r="AB42" s="269"/>
      <c r="AC42" s="269"/>
      <c r="AD42" s="269"/>
      <c r="AE42" s="269"/>
      <c r="AF42" s="269"/>
      <c r="AG42" s="294"/>
      <c r="AH42" s="298"/>
      <c r="AI42" s="268">
        <v>2003</v>
      </c>
      <c r="AJ42" s="319" t="s">
        <v>475</v>
      </c>
      <c r="AK42" s="320"/>
      <c r="AL42" s="321">
        <v>1013</v>
      </c>
      <c r="AM42" s="315"/>
      <c r="AN42" s="322">
        <v>89</v>
      </c>
      <c r="AO42" s="148"/>
      <c r="AP42" s="148">
        <v>1</v>
      </c>
      <c r="AQ42" s="274"/>
      <c r="AR42" s="25"/>
      <c r="AS42" s="25"/>
    </row>
    <row r="43" spans="1:54" ht="15" customHeight="1" x14ac:dyDescent="0.2">
      <c r="A43" s="2"/>
      <c r="B43" s="268">
        <v>1996</v>
      </c>
      <c r="C43" s="148" t="s">
        <v>78</v>
      </c>
      <c r="D43" s="269" t="s">
        <v>110</v>
      </c>
      <c r="E43" s="148"/>
      <c r="F43" s="148">
        <v>21</v>
      </c>
      <c r="G43" s="148">
        <v>29</v>
      </c>
      <c r="H43" s="270">
        <v>1.3448275862068966</v>
      </c>
      <c r="I43" s="270">
        <v>0.41379310344827586</v>
      </c>
      <c r="J43" s="270">
        <v>1.7586206896551724</v>
      </c>
      <c r="K43" s="271">
        <v>4.5862068965517242</v>
      </c>
      <c r="L43" s="39"/>
      <c r="M43" s="272" t="s">
        <v>261</v>
      </c>
      <c r="N43" s="148"/>
      <c r="O43" s="148"/>
      <c r="P43" s="148" t="s">
        <v>357</v>
      </c>
      <c r="Q43" s="148" t="s">
        <v>369</v>
      </c>
      <c r="R43" s="148" t="s">
        <v>393</v>
      </c>
      <c r="S43" s="148" t="s">
        <v>375</v>
      </c>
      <c r="T43" s="273"/>
      <c r="U43" s="282" t="s">
        <v>381</v>
      </c>
      <c r="V43" s="39"/>
      <c r="W43" s="284" t="s">
        <v>355</v>
      </c>
      <c r="X43" s="275"/>
      <c r="Y43" s="275" t="s">
        <v>419</v>
      </c>
      <c r="Z43" s="309"/>
      <c r="AA43" s="309"/>
      <c r="AB43" s="309"/>
      <c r="AC43" s="309"/>
      <c r="AD43" s="309"/>
      <c r="AE43" s="309"/>
      <c r="AF43" s="309"/>
      <c r="AG43" s="310" t="s">
        <v>420</v>
      </c>
      <c r="AH43" s="274"/>
      <c r="AI43" s="268">
        <v>2004</v>
      </c>
      <c r="AJ43" s="319" t="s">
        <v>388</v>
      </c>
      <c r="AK43" s="320"/>
      <c r="AL43" s="321">
        <v>1064</v>
      </c>
      <c r="AM43" s="275"/>
      <c r="AN43" s="322">
        <f>PRODUCT(AL43-AL42)</f>
        <v>51</v>
      </c>
      <c r="AO43" s="275"/>
      <c r="AP43" s="148"/>
      <c r="AQ43" s="323"/>
      <c r="AR43" s="25"/>
      <c r="AS43" s="25"/>
    </row>
    <row r="44" spans="1:54" ht="15" customHeight="1" x14ac:dyDescent="0.2">
      <c r="A44" s="2"/>
      <c r="B44" s="268">
        <v>1997</v>
      </c>
      <c r="C44" s="148" t="s">
        <v>78</v>
      </c>
      <c r="D44" s="269" t="s">
        <v>110</v>
      </c>
      <c r="E44" s="148"/>
      <c r="F44" s="148">
        <v>22</v>
      </c>
      <c r="G44" s="148">
        <v>28</v>
      </c>
      <c r="H44" s="270">
        <v>1.5357142857142858</v>
      </c>
      <c r="I44" s="270">
        <v>0.6428571428571429</v>
      </c>
      <c r="J44" s="270">
        <v>2.1785714285714284</v>
      </c>
      <c r="K44" s="271">
        <v>4.1785714285714288</v>
      </c>
      <c r="L44" s="39"/>
      <c r="M44" s="272" t="s">
        <v>264</v>
      </c>
      <c r="N44" s="148"/>
      <c r="O44" s="148"/>
      <c r="P44" s="148" t="s">
        <v>358</v>
      </c>
      <c r="Q44" s="148" t="s">
        <v>370</v>
      </c>
      <c r="R44" s="148" t="s">
        <v>368</v>
      </c>
      <c r="S44" s="148" t="s">
        <v>376</v>
      </c>
      <c r="T44" s="273"/>
      <c r="U44" s="282" t="s">
        <v>382</v>
      </c>
      <c r="V44" s="39"/>
      <c r="W44" s="284" t="s">
        <v>256</v>
      </c>
      <c r="X44" s="275"/>
      <c r="Y44" s="311" t="s">
        <v>436</v>
      </c>
      <c r="Z44" s="309"/>
      <c r="AA44" s="309"/>
      <c r="AB44" s="309"/>
      <c r="AC44" s="309"/>
      <c r="AD44" s="309"/>
      <c r="AE44" s="309"/>
      <c r="AF44" s="309"/>
      <c r="AG44" s="309" t="s">
        <v>421</v>
      </c>
      <c r="AH44" s="274"/>
      <c r="AI44" s="268">
        <v>2005</v>
      </c>
      <c r="AJ44" s="319" t="s">
        <v>476</v>
      </c>
      <c r="AK44" s="320"/>
      <c r="AL44" s="321">
        <v>1195.3</v>
      </c>
      <c r="AM44" s="275"/>
      <c r="AN44" s="322">
        <f t="shared" ref="AN44:AN54" si="0">PRODUCT(AL44-AL43)</f>
        <v>131.29999999999995</v>
      </c>
      <c r="AO44" s="275"/>
      <c r="AP44" s="148"/>
      <c r="AQ44" s="323"/>
      <c r="AR44" s="25"/>
      <c r="AS44" s="25"/>
    </row>
    <row r="45" spans="1:54" ht="15" customHeight="1" x14ac:dyDescent="0.2">
      <c r="A45" s="2"/>
      <c r="B45" s="268">
        <v>1998</v>
      </c>
      <c r="C45" s="148" t="s">
        <v>74</v>
      </c>
      <c r="D45" s="269" t="s">
        <v>119</v>
      </c>
      <c r="E45" s="148"/>
      <c r="F45" s="148">
        <v>23</v>
      </c>
      <c r="G45" s="148">
        <v>28</v>
      </c>
      <c r="H45" s="270">
        <v>1.75</v>
      </c>
      <c r="I45" s="270">
        <v>0.6785714285714286</v>
      </c>
      <c r="J45" s="270">
        <v>2.4285714285714284</v>
      </c>
      <c r="K45" s="271">
        <v>4.25</v>
      </c>
      <c r="L45" s="39"/>
      <c r="M45" s="272" t="s">
        <v>268</v>
      </c>
      <c r="N45" s="148"/>
      <c r="O45" s="148"/>
      <c r="P45" s="148" t="s">
        <v>359</v>
      </c>
      <c r="Q45" s="148" t="s">
        <v>371</v>
      </c>
      <c r="R45" s="148" t="s">
        <v>394</v>
      </c>
      <c r="S45" s="148" t="s">
        <v>377</v>
      </c>
      <c r="T45" s="273"/>
      <c r="U45" s="282" t="s">
        <v>383</v>
      </c>
      <c r="V45" s="39"/>
      <c r="W45" s="284" t="s">
        <v>257</v>
      </c>
      <c r="X45" s="275"/>
      <c r="Y45" s="309" t="s">
        <v>434</v>
      </c>
      <c r="Z45" s="309"/>
      <c r="AA45" s="309"/>
      <c r="AB45" s="309"/>
      <c r="AC45" s="309"/>
      <c r="AD45" s="309"/>
      <c r="AE45" s="309"/>
      <c r="AF45" s="309"/>
      <c r="AG45" s="309" t="s">
        <v>422</v>
      </c>
      <c r="AH45" s="274"/>
      <c r="AI45" s="268">
        <v>2006</v>
      </c>
      <c r="AJ45" s="319" t="s">
        <v>472</v>
      </c>
      <c r="AK45" s="320"/>
      <c r="AL45" s="321">
        <v>1268.3</v>
      </c>
      <c r="AM45" s="275"/>
      <c r="AN45" s="322">
        <f t="shared" si="0"/>
        <v>73</v>
      </c>
      <c r="AO45" s="275"/>
      <c r="AP45" s="148"/>
      <c r="AQ45" s="323"/>
      <c r="AR45" s="25"/>
      <c r="AS45" s="25"/>
    </row>
    <row r="46" spans="1:54" ht="15" customHeight="1" x14ac:dyDescent="0.2">
      <c r="A46" s="2"/>
      <c r="B46" s="268">
        <v>1999</v>
      </c>
      <c r="C46" s="148" t="s">
        <v>77</v>
      </c>
      <c r="D46" s="269" t="s">
        <v>119</v>
      </c>
      <c r="E46" s="148"/>
      <c r="F46" s="148">
        <v>24</v>
      </c>
      <c r="G46" s="148">
        <v>17</v>
      </c>
      <c r="H46" s="270">
        <v>1.7058823529411764</v>
      </c>
      <c r="I46" s="270">
        <v>0.41176470588235292</v>
      </c>
      <c r="J46" s="270">
        <v>2.1176470588235294</v>
      </c>
      <c r="K46" s="271">
        <v>4.7647058823529411</v>
      </c>
      <c r="L46" s="39"/>
      <c r="M46" s="272" t="s">
        <v>270</v>
      </c>
      <c r="N46" s="148"/>
      <c r="O46" s="148"/>
      <c r="P46" s="148" t="s">
        <v>360</v>
      </c>
      <c r="Q46" s="148" t="s">
        <v>372</v>
      </c>
      <c r="R46" s="148" t="s">
        <v>395</v>
      </c>
      <c r="S46" s="148" t="s">
        <v>378</v>
      </c>
      <c r="T46" s="273"/>
      <c r="U46" s="282" t="s">
        <v>384</v>
      </c>
      <c r="V46" s="39"/>
      <c r="W46" s="284" t="s">
        <v>260</v>
      </c>
      <c r="X46" s="275"/>
      <c r="Y46" s="310" t="s">
        <v>435</v>
      </c>
      <c r="Z46" s="309"/>
      <c r="AA46" s="309"/>
      <c r="AB46" s="309"/>
      <c r="AC46" s="309"/>
      <c r="AD46" s="309"/>
      <c r="AE46" s="309"/>
      <c r="AF46" s="309"/>
      <c r="AG46" s="309" t="s">
        <v>423</v>
      </c>
      <c r="AH46" s="274"/>
      <c r="AI46" s="268">
        <v>2007</v>
      </c>
      <c r="AJ46" s="319" t="s">
        <v>331</v>
      </c>
      <c r="AK46" s="320"/>
      <c r="AL46" s="321">
        <v>1360.7</v>
      </c>
      <c r="AM46" s="275"/>
      <c r="AN46" s="322">
        <f t="shared" si="0"/>
        <v>92.400000000000091</v>
      </c>
      <c r="AO46" s="275"/>
      <c r="AP46" s="148">
        <v>2</v>
      </c>
      <c r="AQ46" s="323"/>
      <c r="AR46" s="25"/>
      <c r="AS46" s="25"/>
    </row>
    <row r="47" spans="1:54" ht="15" customHeight="1" x14ac:dyDescent="0.2">
      <c r="A47" s="2"/>
      <c r="B47" s="268">
        <v>2000</v>
      </c>
      <c r="C47" s="148" t="s">
        <v>78</v>
      </c>
      <c r="D47" s="269" t="s">
        <v>119</v>
      </c>
      <c r="E47" s="148"/>
      <c r="F47" s="148">
        <v>25</v>
      </c>
      <c r="G47" s="148">
        <v>28</v>
      </c>
      <c r="H47" s="306">
        <v>2.5714285714285716</v>
      </c>
      <c r="I47" s="270">
        <v>0.4642857142857143</v>
      </c>
      <c r="J47" s="306">
        <v>3.0357142857142856</v>
      </c>
      <c r="K47" s="271">
        <v>5.4642857142857144</v>
      </c>
      <c r="L47" s="39"/>
      <c r="M47" s="272" t="s">
        <v>275</v>
      </c>
      <c r="N47" s="148"/>
      <c r="O47" s="148"/>
      <c r="P47" s="148" t="s">
        <v>361</v>
      </c>
      <c r="Q47" s="148" t="s">
        <v>373</v>
      </c>
      <c r="R47" s="148" t="s">
        <v>396</v>
      </c>
      <c r="S47" s="148" t="s">
        <v>365</v>
      </c>
      <c r="T47" s="273"/>
      <c r="U47" s="282" t="s">
        <v>385</v>
      </c>
      <c r="V47" s="39"/>
      <c r="W47" s="284"/>
      <c r="X47" s="275"/>
      <c r="Y47" s="275"/>
      <c r="Z47" s="269"/>
      <c r="AA47" s="269"/>
      <c r="AB47" s="269"/>
      <c r="AC47" s="275"/>
      <c r="AD47" s="269"/>
      <c r="AE47" s="269"/>
      <c r="AF47" s="269"/>
      <c r="AG47" s="269"/>
      <c r="AH47" s="271"/>
      <c r="AI47" s="268">
        <v>2008</v>
      </c>
      <c r="AJ47" s="319" t="s">
        <v>477</v>
      </c>
      <c r="AK47" s="320"/>
      <c r="AL47" s="321">
        <v>1439.3</v>
      </c>
      <c r="AM47" s="275"/>
      <c r="AN47" s="322">
        <f t="shared" si="0"/>
        <v>78.599999999999909</v>
      </c>
      <c r="AO47" s="275"/>
      <c r="AP47" s="148"/>
      <c r="AQ47" s="323"/>
      <c r="AR47" s="25"/>
      <c r="AS47" s="25"/>
    </row>
    <row r="48" spans="1:54" ht="15" customHeight="1" x14ac:dyDescent="0.2">
      <c r="A48" s="2"/>
      <c r="B48" s="268">
        <v>2001</v>
      </c>
      <c r="C48" s="148" t="s">
        <v>77</v>
      </c>
      <c r="D48" s="269" t="s">
        <v>119</v>
      </c>
      <c r="E48" s="148"/>
      <c r="F48" s="148">
        <v>26</v>
      </c>
      <c r="G48" s="148">
        <v>28</v>
      </c>
      <c r="H48" s="270">
        <v>1.8214285714285714</v>
      </c>
      <c r="I48" s="270">
        <v>0.8571428571428571</v>
      </c>
      <c r="J48" s="270">
        <v>2.6785714285714284</v>
      </c>
      <c r="K48" s="271">
        <v>4.8214285714285712</v>
      </c>
      <c r="L48" s="39"/>
      <c r="M48" s="272" t="s">
        <v>279</v>
      </c>
      <c r="N48" s="148"/>
      <c r="O48" s="148"/>
      <c r="P48" s="148" t="s">
        <v>362</v>
      </c>
      <c r="Q48" s="148" t="s">
        <v>220</v>
      </c>
      <c r="R48" s="148" t="s">
        <v>397</v>
      </c>
      <c r="S48" s="148" t="s">
        <v>338</v>
      </c>
      <c r="T48" s="273"/>
      <c r="U48" s="282" t="s">
        <v>386</v>
      </c>
      <c r="V48" s="39"/>
      <c r="W48" s="272" t="s">
        <v>414</v>
      </c>
      <c r="X48" s="275"/>
      <c r="Y48" s="275"/>
      <c r="Z48" s="269"/>
      <c r="AA48" s="269"/>
      <c r="AB48" s="269"/>
      <c r="AC48" s="275"/>
      <c r="AD48" s="269"/>
      <c r="AE48" s="269"/>
      <c r="AF48" s="269"/>
      <c r="AG48" s="269"/>
      <c r="AH48" s="274"/>
      <c r="AI48" s="268">
        <v>2009</v>
      </c>
      <c r="AJ48" s="319" t="s">
        <v>272</v>
      </c>
      <c r="AK48" s="320"/>
      <c r="AL48" s="321">
        <v>1526.3</v>
      </c>
      <c r="AM48" s="275"/>
      <c r="AN48" s="322">
        <f t="shared" si="0"/>
        <v>87</v>
      </c>
      <c r="AO48" s="275"/>
      <c r="AP48" s="148"/>
      <c r="AQ48" s="323"/>
      <c r="AR48" s="25"/>
      <c r="AS48" s="25"/>
    </row>
    <row r="49" spans="1:45" ht="15" customHeight="1" x14ac:dyDescent="0.2">
      <c r="A49" s="2"/>
      <c r="B49" s="268">
        <v>2002</v>
      </c>
      <c r="C49" s="148"/>
      <c r="D49" s="269"/>
      <c r="E49" s="148"/>
      <c r="F49" s="148">
        <v>27</v>
      </c>
      <c r="G49" s="148"/>
      <c r="H49" s="270"/>
      <c r="I49" s="270"/>
      <c r="J49" s="270"/>
      <c r="K49" s="271"/>
      <c r="L49" s="39"/>
      <c r="M49" s="272" t="s">
        <v>281</v>
      </c>
      <c r="N49" s="148"/>
      <c r="O49" s="148"/>
      <c r="P49" s="148" t="s">
        <v>363</v>
      </c>
      <c r="Q49" s="148" t="s">
        <v>221</v>
      </c>
      <c r="R49" s="148" t="s">
        <v>398</v>
      </c>
      <c r="S49" s="148" t="s">
        <v>273</v>
      </c>
      <c r="T49" s="273"/>
      <c r="U49" s="282" t="s">
        <v>387</v>
      </c>
      <c r="V49" s="39"/>
      <c r="W49" s="284" t="s">
        <v>415</v>
      </c>
      <c r="X49" s="275"/>
      <c r="Y49" s="309" t="s">
        <v>437</v>
      </c>
      <c r="Z49" s="309"/>
      <c r="AA49" s="309"/>
      <c r="AB49" s="309"/>
      <c r="AC49" s="309"/>
      <c r="AD49" s="309"/>
      <c r="AE49" s="309"/>
      <c r="AF49" s="309"/>
      <c r="AG49" s="310" t="s">
        <v>424</v>
      </c>
      <c r="AH49" s="271">
        <v>7.6045627376425853E-2</v>
      </c>
      <c r="AI49" s="268">
        <v>2010</v>
      </c>
      <c r="AJ49" s="319" t="s">
        <v>473</v>
      </c>
      <c r="AK49" s="320"/>
      <c r="AL49" s="321">
        <v>1613.7</v>
      </c>
      <c r="AM49" s="275"/>
      <c r="AN49" s="322">
        <f t="shared" si="0"/>
        <v>87.400000000000091</v>
      </c>
      <c r="AO49" s="275"/>
      <c r="AP49" s="148">
        <v>3</v>
      </c>
      <c r="AQ49" s="323"/>
      <c r="AR49" s="25"/>
      <c r="AS49" s="25"/>
    </row>
    <row r="50" spans="1:45" ht="15" customHeight="1" x14ac:dyDescent="0.2">
      <c r="A50" s="2"/>
      <c r="B50" s="268">
        <v>2003</v>
      </c>
      <c r="C50" s="148" t="s">
        <v>76</v>
      </c>
      <c r="D50" s="269" t="s">
        <v>119</v>
      </c>
      <c r="E50" s="148"/>
      <c r="F50" s="148">
        <v>28</v>
      </c>
      <c r="G50" s="148">
        <v>26</v>
      </c>
      <c r="H50" s="270">
        <v>1.0769230769230769</v>
      </c>
      <c r="I50" s="270">
        <v>0.15384615384615385</v>
      </c>
      <c r="J50" s="270">
        <v>1.2307692307692308</v>
      </c>
      <c r="K50" s="271">
        <v>2.6153846153846154</v>
      </c>
      <c r="L50" s="39"/>
      <c r="M50" s="272" t="s">
        <v>283</v>
      </c>
      <c r="N50" s="148"/>
      <c r="O50" s="148"/>
      <c r="P50" s="148" t="s">
        <v>364</v>
      </c>
      <c r="Q50" s="148" t="s">
        <v>211</v>
      </c>
      <c r="R50" s="148" t="s">
        <v>399</v>
      </c>
      <c r="S50" s="148" t="s">
        <v>320</v>
      </c>
      <c r="T50" s="273"/>
      <c r="U50" s="282" t="s">
        <v>388</v>
      </c>
      <c r="V50" s="39"/>
      <c r="W50" s="284" t="s">
        <v>416</v>
      </c>
      <c r="X50" s="275"/>
      <c r="Y50" s="309" t="s">
        <v>438</v>
      </c>
      <c r="Z50" s="309"/>
      <c r="AA50" s="309"/>
      <c r="AB50" s="309"/>
      <c r="AC50" s="309"/>
      <c r="AD50" s="309"/>
      <c r="AE50" s="309"/>
      <c r="AF50" s="309"/>
      <c r="AG50" s="310" t="s">
        <v>425</v>
      </c>
      <c r="AH50" s="271">
        <v>8.2191780821917804E-2</v>
      </c>
      <c r="AI50" s="268">
        <v>2011</v>
      </c>
      <c r="AJ50" s="319" t="s">
        <v>478</v>
      </c>
      <c r="AK50" s="320"/>
      <c r="AL50" s="321">
        <v>1688</v>
      </c>
      <c r="AM50" s="275"/>
      <c r="AN50" s="322">
        <f t="shared" si="0"/>
        <v>74.299999999999955</v>
      </c>
      <c r="AO50" s="275"/>
      <c r="AP50" s="148"/>
      <c r="AQ50" s="323"/>
      <c r="AR50" s="25"/>
      <c r="AS50" s="25"/>
    </row>
    <row r="51" spans="1:45" ht="15" customHeight="1" x14ac:dyDescent="0.2">
      <c r="A51" s="2"/>
      <c r="B51" s="268">
        <v>2004</v>
      </c>
      <c r="C51" s="148" t="s">
        <v>73</v>
      </c>
      <c r="D51" s="269" t="s">
        <v>127</v>
      </c>
      <c r="E51" s="148"/>
      <c r="F51" s="148">
        <v>29</v>
      </c>
      <c r="G51" s="148">
        <v>23</v>
      </c>
      <c r="H51" s="270">
        <v>0.82608695652173914</v>
      </c>
      <c r="I51" s="270">
        <v>0.30434782608695654</v>
      </c>
      <c r="J51" s="270">
        <v>1.1304347826086956</v>
      </c>
      <c r="K51" s="271">
        <v>3.0869565217391304</v>
      </c>
      <c r="L51" s="39"/>
      <c r="M51" s="272" t="s">
        <v>285</v>
      </c>
      <c r="N51" s="148"/>
      <c r="O51" s="148"/>
      <c r="P51" s="148" t="s">
        <v>335</v>
      </c>
      <c r="Q51" s="148" t="s">
        <v>211</v>
      </c>
      <c r="R51" s="148" t="s">
        <v>400</v>
      </c>
      <c r="S51" s="148" t="s">
        <v>379</v>
      </c>
      <c r="T51" s="273"/>
      <c r="U51" s="282" t="s">
        <v>366</v>
      </c>
      <c r="V51" s="39"/>
      <c r="W51" s="284" t="s">
        <v>417</v>
      </c>
      <c r="X51" s="275"/>
      <c r="Y51" s="309" t="s">
        <v>439</v>
      </c>
      <c r="Z51" s="309"/>
      <c r="AA51" s="309"/>
      <c r="AB51" s="309"/>
      <c r="AC51" s="309"/>
      <c r="AD51" s="309"/>
      <c r="AE51" s="309"/>
      <c r="AF51" s="309"/>
      <c r="AG51" s="310" t="s">
        <v>426</v>
      </c>
      <c r="AH51" s="271">
        <v>7.9840319361277445E-2</v>
      </c>
      <c r="AI51" s="268">
        <v>2012</v>
      </c>
      <c r="AJ51" s="319" t="s">
        <v>323</v>
      </c>
      <c r="AK51" s="320"/>
      <c r="AL51" s="321">
        <v>1772</v>
      </c>
      <c r="AM51" s="275"/>
      <c r="AN51" s="322">
        <f t="shared" si="0"/>
        <v>84</v>
      </c>
      <c r="AO51" s="275"/>
      <c r="AP51" s="148"/>
      <c r="AQ51" s="323"/>
      <c r="AR51" s="25"/>
      <c r="AS51" s="25"/>
    </row>
    <row r="52" spans="1:45" ht="15" customHeight="1" x14ac:dyDescent="0.2">
      <c r="A52" s="2"/>
      <c r="B52" s="268">
        <v>2005</v>
      </c>
      <c r="C52" s="148" t="s">
        <v>75</v>
      </c>
      <c r="D52" s="269" t="s">
        <v>127</v>
      </c>
      <c r="E52" s="148"/>
      <c r="F52" s="148">
        <v>30</v>
      </c>
      <c r="G52" s="148">
        <v>25</v>
      </c>
      <c r="H52" s="270">
        <v>1.24</v>
      </c>
      <c r="I52" s="306">
        <v>0.88</v>
      </c>
      <c r="J52" s="270">
        <v>2.12</v>
      </c>
      <c r="K52" s="271">
        <v>4.24</v>
      </c>
      <c r="L52" s="39"/>
      <c r="M52" s="272" t="s">
        <v>287</v>
      </c>
      <c r="N52" s="148"/>
      <c r="O52" s="148"/>
      <c r="P52" s="148" t="s">
        <v>365</v>
      </c>
      <c r="Q52" s="148" t="s">
        <v>235</v>
      </c>
      <c r="R52" s="148" t="s">
        <v>401</v>
      </c>
      <c r="S52" s="148" t="s">
        <v>317</v>
      </c>
      <c r="T52" s="273"/>
      <c r="U52" s="282" t="s">
        <v>389</v>
      </c>
      <c r="V52" s="39"/>
      <c r="W52" s="284"/>
      <c r="X52" s="275"/>
      <c r="Y52" s="275"/>
      <c r="Z52" s="269"/>
      <c r="AA52" s="269"/>
      <c r="AB52" s="269"/>
      <c r="AC52" s="275"/>
      <c r="AD52" s="269"/>
      <c r="AE52" s="269"/>
      <c r="AF52" s="269"/>
      <c r="AG52" s="275"/>
      <c r="AH52" s="282"/>
      <c r="AI52" s="324">
        <v>2013</v>
      </c>
      <c r="AJ52" s="319" t="s">
        <v>221</v>
      </c>
      <c r="AK52" s="324"/>
      <c r="AL52" s="321">
        <v>1845.3</v>
      </c>
      <c r="AM52" s="309"/>
      <c r="AN52" s="322">
        <f t="shared" si="0"/>
        <v>73.299999999999955</v>
      </c>
      <c r="AO52" s="309"/>
      <c r="AP52" s="309"/>
      <c r="AQ52" s="274"/>
      <c r="AR52" s="25"/>
      <c r="AS52" s="25"/>
    </row>
    <row r="53" spans="1:45" ht="15" customHeight="1" x14ac:dyDescent="0.2">
      <c r="A53" s="2"/>
      <c r="B53" s="268">
        <v>2006</v>
      </c>
      <c r="C53" s="148" t="s">
        <v>73</v>
      </c>
      <c r="D53" s="269" t="s">
        <v>127</v>
      </c>
      <c r="E53" s="148"/>
      <c r="F53" s="148">
        <v>31</v>
      </c>
      <c r="G53" s="148">
        <v>24</v>
      </c>
      <c r="H53" s="270">
        <v>1.5</v>
      </c>
      <c r="I53" s="270">
        <v>0.5</v>
      </c>
      <c r="J53" s="270">
        <v>2</v>
      </c>
      <c r="K53" s="271">
        <v>3.625</v>
      </c>
      <c r="L53" s="39"/>
      <c r="M53" s="272" t="s">
        <v>289</v>
      </c>
      <c r="N53" s="148"/>
      <c r="O53" s="148"/>
      <c r="P53" s="148" t="s">
        <v>366</v>
      </c>
      <c r="Q53" s="148" t="s">
        <v>215</v>
      </c>
      <c r="R53" s="148" t="s">
        <v>402</v>
      </c>
      <c r="S53" s="148" t="s">
        <v>321</v>
      </c>
      <c r="T53" s="273"/>
      <c r="U53" s="282" t="s">
        <v>390</v>
      </c>
      <c r="V53" s="39"/>
      <c r="W53" s="284" t="s">
        <v>274</v>
      </c>
      <c r="X53" s="275"/>
      <c r="Y53" s="275"/>
      <c r="Z53" s="269"/>
      <c r="AA53" s="269"/>
      <c r="AB53" s="269"/>
      <c r="AC53" s="275"/>
      <c r="AD53" s="269"/>
      <c r="AE53" s="269"/>
      <c r="AF53" s="269"/>
      <c r="AG53" s="275"/>
      <c r="AH53" s="282"/>
      <c r="AI53" s="148">
        <v>2014</v>
      </c>
      <c r="AJ53" s="319" t="s">
        <v>210</v>
      </c>
      <c r="AK53" s="148"/>
      <c r="AL53" s="321">
        <v>1941.3</v>
      </c>
      <c r="AM53" s="269"/>
      <c r="AN53" s="322">
        <f t="shared" si="0"/>
        <v>96</v>
      </c>
      <c r="AO53" s="269"/>
      <c r="AP53" s="148">
        <v>4</v>
      </c>
      <c r="AQ53" s="274"/>
      <c r="AR53" s="25"/>
      <c r="AS53" s="25"/>
    </row>
    <row r="54" spans="1:45" ht="15" customHeight="1" x14ac:dyDescent="0.2">
      <c r="A54" s="2"/>
      <c r="B54" s="268">
        <v>2007</v>
      </c>
      <c r="C54" s="148" t="s">
        <v>58</v>
      </c>
      <c r="D54" s="269" t="s">
        <v>127</v>
      </c>
      <c r="E54" s="148"/>
      <c r="F54" s="148">
        <v>32</v>
      </c>
      <c r="G54" s="148">
        <v>26</v>
      </c>
      <c r="H54" s="270">
        <v>1.7692307692307692</v>
      </c>
      <c r="I54" s="270">
        <v>0.5</v>
      </c>
      <c r="J54" s="270">
        <v>2.2692307692307692</v>
      </c>
      <c r="K54" s="271">
        <v>4.615384615384615</v>
      </c>
      <c r="L54" s="39"/>
      <c r="M54" s="272" t="s">
        <v>291</v>
      </c>
      <c r="N54" s="148"/>
      <c r="O54" s="148"/>
      <c r="P54" s="148" t="s">
        <v>273</v>
      </c>
      <c r="Q54" s="148" t="s">
        <v>212</v>
      </c>
      <c r="R54" s="148" t="s">
        <v>403</v>
      </c>
      <c r="S54" s="148" t="s">
        <v>218</v>
      </c>
      <c r="T54" s="273"/>
      <c r="U54" s="282" t="s">
        <v>391</v>
      </c>
      <c r="V54" s="39"/>
      <c r="W54" s="284" t="s">
        <v>355</v>
      </c>
      <c r="X54" s="275"/>
      <c r="Y54" s="309" t="s">
        <v>440</v>
      </c>
      <c r="Z54" s="312"/>
      <c r="AA54" s="312"/>
      <c r="AB54" s="312"/>
      <c r="AC54" s="312"/>
      <c r="AD54" s="312"/>
      <c r="AE54" s="312"/>
      <c r="AF54" s="312"/>
      <c r="AG54" s="309" t="s">
        <v>427</v>
      </c>
      <c r="AH54" s="271">
        <v>1.5384615384615385</v>
      </c>
      <c r="AI54" s="148">
        <v>2015</v>
      </c>
      <c r="AJ54" s="319" t="s">
        <v>220</v>
      </c>
      <c r="AK54" s="269"/>
      <c r="AL54" s="321">
        <v>2025</v>
      </c>
      <c r="AM54" s="269"/>
      <c r="AN54" s="322">
        <f t="shared" si="0"/>
        <v>83.700000000000045</v>
      </c>
      <c r="AO54" s="269"/>
      <c r="AP54" s="269"/>
      <c r="AQ54" s="274"/>
      <c r="AR54" s="25"/>
      <c r="AS54" s="25"/>
    </row>
    <row r="55" spans="1:45" ht="15" customHeight="1" x14ac:dyDescent="0.2">
      <c r="A55" s="2"/>
      <c r="B55" s="268">
        <v>2008</v>
      </c>
      <c r="C55" s="148" t="s">
        <v>81</v>
      </c>
      <c r="D55" s="269" t="s">
        <v>119</v>
      </c>
      <c r="E55" s="148"/>
      <c r="F55" s="148">
        <v>33</v>
      </c>
      <c r="G55" s="148">
        <v>24</v>
      </c>
      <c r="H55" s="270">
        <v>0.83333333333333337</v>
      </c>
      <c r="I55" s="270">
        <v>0.16666666666666666</v>
      </c>
      <c r="J55" s="270">
        <v>1</v>
      </c>
      <c r="K55" s="271">
        <v>3.5416666666666665</v>
      </c>
      <c r="L55" s="39"/>
      <c r="M55" s="272" t="s">
        <v>293</v>
      </c>
      <c r="N55" s="148"/>
      <c r="O55" s="148"/>
      <c r="P55" s="148" t="s">
        <v>367</v>
      </c>
      <c r="Q55" s="148" t="s">
        <v>79</v>
      </c>
      <c r="R55" s="148" t="s">
        <v>404</v>
      </c>
      <c r="S55" s="148" t="s">
        <v>340</v>
      </c>
      <c r="T55" s="273"/>
      <c r="U55" s="282" t="s">
        <v>331</v>
      </c>
      <c r="V55" s="39"/>
      <c r="W55" s="284" t="s">
        <v>256</v>
      </c>
      <c r="X55" s="275"/>
      <c r="Y55" s="309" t="s">
        <v>441</v>
      </c>
      <c r="Z55" s="309"/>
      <c r="AA55" s="309"/>
      <c r="AB55" s="309"/>
      <c r="AC55" s="309"/>
      <c r="AD55" s="309"/>
      <c r="AE55" s="309"/>
      <c r="AF55" s="309"/>
      <c r="AG55" s="309" t="s">
        <v>341</v>
      </c>
      <c r="AH55" s="271">
        <v>1.7441860465116279</v>
      </c>
      <c r="AI55" s="148" t="s">
        <v>474</v>
      </c>
      <c r="AJ55" s="148"/>
      <c r="AK55" s="148"/>
      <c r="AL55" s="148"/>
      <c r="AM55" s="148"/>
      <c r="AN55" s="148"/>
      <c r="AO55" s="148"/>
      <c r="AP55" s="148"/>
      <c r="AQ55" s="282"/>
      <c r="AR55" s="25"/>
      <c r="AS55" s="25"/>
    </row>
    <row r="56" spans="1:45" ht="15" customHeight="1" x14ac:dyDescent="0.2">
      <c r="A56" s="2"/>
      <c r="B56" s="268">
        <v>2009</v>
      </c>
      <c r="C56" s="148" t="s">
        <v>77</v>
      </c>
      <c r="D56" s="269" t="s">
        <v>119</v>
      </c>
      <c r="E56" s="148"/>
      <c r="F56" s="148">
        <v>34</v>
      </c>
      <c r="G56" s="148">
        <v>24</v>
      </c>
      <c r="H56" s="270">
        <v>0.95833333333333337</v>
      </c>
      <c r="I56" s="270">
        <v>0.45833333333333331</v>
      </c>
      <c r="J56" s="270">
        <v>1.4166666666666667</v>
      </c>
      <c r="K56" s="271">
        <v>3.4583333333333335</v>
      </c>
      <c r="L56" s="39"/>
      <c r="M56" s="272" t="s">
        <v>295</v>
      </c>
      <c r="N56" s="148"/>
      <c r="O56" s="148"/>
      <c r="P56" s="148" t="s">
        <v>334</v>
      </c>
      <c r="Q56" s="148" t="s">
        <v>80</v>
      </c>
      <c r="R56" s="148" t="s">
        <v>405</v>
      </c>
      <c r="S56" s="148" t="s">
        <v>205</v>
      </c>
      <c r="T56" s="273"/>
      <c r="U56" s="282" t="s">
        <v>314</v>
      </c>
      <c r="V56" s="39"/>
      <c r="W56" s="284" t="s">
        <v>257</v>
      </c>
      <c r="X56" s="275"/>
      <c r="Y56" s="309" t="s">
        <v>442</v>
      </c>
      <c r="Z56" s="309"/>
      <c r="AA56" s="309"/>
      <c r="AB56" s="309"/>
      <c r="AC56" s="309"/>
      <c r="AD56" s="309"/>
      <c r="AE56" s="309"/>
      <c r="AF56" s="309"/>
      <c r="AG56" s="309" t="s">
        <v>343</v>
      </c>
      <c r="AH56" s="271">
        <v>1.5686274509803921</v>
      </c>
      <c r="AI56" s="148">
        <v>2021</v>
      </c>
      <c r="AJ56" s="148" t="s">
        <v>218</v>
      </c>
      <c r="AK56" s="148"/>
      <c r="AL56" s="321">
        <v>2025</v>
      </c>
      <c r="AM56" s="148"/>
      <c r="AN56" s="148"/>
      <c r="AO56" s="148"/>
      <c r="AP56" s="148"/>
      <c r="AQ56" s="282"/>
      <c r="AR56" s="25"/>
      <c r="AS56" s="25"/>
    </row>
    <row r="57" spans="1:45" ht="15" customHeight="1" x14ac:dyDescent="0.2">
      <c r="A57" s="2"/>
      <c r="B57" s="268">
        <v>2010</v>
      </c>
      <c r="C57" s="148" t="s">
        <v>79</v>
      </c>
      <c r="D57" s="269" t="s">
        <v>127</v>
      </c>
      <c r="E57" s="148"/>
      <c r="F57" s="148">
        <v>35</v>
      </c>
      <c r="G57" s="148">
        <v>25</v>
      </c>
      <c r="H57" s="270">
        <v>0.68</v>
      </c>
      <c r="I57" s="270">
        <v>0.88</v>
      </c>
      <c r="J57" s="270">
        <v>1.56</v>
      </c>
      <c r="K57" s="307">
        <v>5.48</v>
      </c>
      <c r="L57" s="39"/>
      <c r="M57" s="272" t="s">
        <v>297</v>
      </c>
      <c r="N57" s="148"/>
      <c r="O57" s="148"/>
      <c r="P57" s="148" t="s">
        <v>323</v>
      </c>
      <c r="Q57" s="148" t="s">
        <v>76</v>
      </c>
      <c r="R57" s="148" t="s">
        <v>406</v>
      </c>
      <c r="S57" s="148" t="s">
        <v>215</v>
      </c>
      <c r="T57" s="273"/>
      <c r="U57" s="282" t="s">
        <v>334</v>
      </c>
      <c r="V57" s="39"/>
      <c r="W57" s="284" t="s">
        <v>260</v>
      </c>
      <c r="X57" s="275"/>
      <c r="Y57" s="309" t="s">
        <v>443</v>
      </c>
      <c r="Z57" s="309"/>
      <c r="AA57" s="309"/>
      <c r="AB57" s="309"/>
      <c r="AC57" s="309"/>
      <c r="AD57" s="309"/>
      <c r="AE57" s="309"/>
      <c r="AF57" s="309"/>
      <c r="AG57" s="309" t="s">
        <v>342</v>
      </c>
      <c r="AH57" s="271">
        <v>1.5197568389057752</v>
      </c>
      <c r="AI57" s="148"/>
      <c r="AJ57" s="148"/>
      <c r="AK57" s="148"/>
      <c r="AL57" s="148"/>
      <c r="AM57" s="148"/>
      <c r="AN57" s="148"/>
      <c r="AO57" s="148"/>
      <c r="AP57" s="148"/>
      <c r="AQ57" s="282"/>
      <c r="AR57" s="25"/>
      <c r="AS57" s="25"/>
    </row>
    <row r="58" spans="1:45" ht="15" customHeight="1" x14ac:dyDescent="0.2">
      <c r="A58" s="2"/>
      <c r="B58" s="268">
        <v>2011</v>
      </c>
      <c r="C58" s="148" t="s">
        <v>80</v>
      </c>
      <c r="D58" s="269" t="s">
        <v>127</v>
      </c>
      <c r="E58" s="148"/>
      <c r="F58" s="148">
        <v>36</v>
      </c>
      <c r="G58" s="148">
        <v>26</v>
      </c>
      <c r="H58" s="270">
        <v>0.88461538461538458</v>
      </c>
      <c r="I58" s="270">
        <v>0.53846153846153844</v>
      </c>
      <c r="J58" s="270">
        <v>1.4230769230769231</v>
      </c>
      <c r="K58" s="271">
        <v>4.1923076923076925</v>
      </c>
      <c r="L58" s="39"/>
      <c r="M58" s="272" t="s">
        <v>299</v>
      </c>
      <c r="N58" s="148"/>
      <c r="O58" s="148"/>
      <c r="P58" s="148" t="s">
        <v>220</v>
      </c>
      <c r="Q58" s="148" t="s">
        <v>76</v>
      </c>
      <c r="R58" s="148" t="s">
        <v>407</v>
      </c>
      <c r="S58" s="148" t="s">
        <v>253</v>
      </c>
      <c r="T58" s="273"/>
      <c r="U58" s="282" t="s">
        <v>373</v>
      </c>
      <c r="V58" s="39"/>
      <c r="W58" s="284" t="s">
        <v>263</v>
      </c>
      <c r="X58" s="275"/>
      <c r="Y58" s="309" t="s">
        <v>444</v>
      </c>
      <c r="Z58" s="309"/>
      <c r="AA58" s="309"/>
      <c r="AB58" s="309"/>
      <c r="AC58" s="309"/>
      <c r="AD58" s="309"/>
      <c r="AE58" s="309"/>
      <c r="AF58" s="309"/>
      <c r="AG58" s="309" t="s">
        <v>344</v>
      </c>
      <c r="AH58" s="271">
        <v>1.3605442176870748</v>
      </c>
      <c r="AI58" s="267" t="s">
        <v>479</v>
      </c>
      <c r="AJ58" s="265"/>
      <c r="AK58" s="64"/>
      <c r="AL58" s="64"/>
      <c r="AM58" s="64"/>
      <c r="AN58" s="63"/>
      <c r="AO58" s="63"/>
      <c r="AP58" s="63"/>
      <c r="AQ58" s="155"/>
      <c r="AR58" s="25"/>
      <c r="AS58" s="25"/>
    </row>
    <row r="59" spans="1:45" ht="15" customHeight="1" x14ac:dyDescent="0.2">
      <c r="A59" s="2"/>
      <c r="B59" s="268">
        <v>2012</v>
      </c>
      <c r="C59" s="148" t="s">
        <v>73</v>
      </c>
      <c r="D59" s="269" t="s">
        <v>160</v>
      </c>
      <c r="E59" s="148"/>
      <c r="F59" s="148">
        <v>37</v>
      </c>
      <c r="G59" s="148">
        <v>26</v>
      </c>
      <c r="H59" s="270">
        <v>0.96153846153846156</v>
      </c>
      <c r="I59" s="270">
        <v>0.65384615384615385</v>
      </c>
      <c r="J59" s="270">
        <v>1.6153846153846154</v>
      </c>
      <c r="K59" s="271">
        <v>4.8076923076923075</v>
      </c>
      <c r="L59" s="39"/>
      <c r="M59" s="272" t="s">
        <v>301</v>
      </c>
      <c r="N59" s="148"/>
      <c r="O59" s="148"/>
      <c r="P59" s="148" t="s">
        <v>212</v>
      </c>
      <c r="Q59" s="148" t="s">
        <v>77</v>
      </c>
      <c r="R59" s="148" t="s">
        <v>408</v>
      </c>
      <c r="S59" s="154" t="s">
        <v>80</v>
      </c>
      <c r="T59" s="273"/>
      <c r="U59" s="282" t="s">
        <v>216</v>
      </c>
      <c r="V59" s="39"/>
      <c r="W59" s="268"/>
      <c r="X59" s="275"/>
      <c r="Y59" s="275"/>
      <c r="Z59" s="269"/>
      <c r="AA59" s="269"/>
      <c r="AB59" s="269"/>
      <c r="AC59" s="275"/>
      <c r="AD59" s="269"/>
      <c r="AE59" s="269"/>
      <c r="AF59" s="269"/>
      <c r="AG59" s="269"/>
      <c r="AH59" s="282"/>
      <c r="AI59" s="325">
        <v>36708</v>
      </c>
      <c r="AJ59" s="315" t="s">
        <v>489</v>
      </c>
      <c r="AK59" s="148"/>
      <c r="AL59" s="148"/>
      <c r="AM59" s="148"/>
      <c r="AN59" s="275">
        <v>2</v>
      </c>
      <c r="AO59" s="148"/>
      <c r="AP59" s="148"/>
      <c r="AQ59" s="274"/>
      <c r="AR59" s="25"/>
      <c r="AS59" s="25"/>
    </row>
    <row r="60" spans="1:45" ht="15" customHeight="1" x14ac:dyDescent="0.2">
      <c r="A60" s="2"/>
      <c r="B60" s="268">
        <v>2013</v>
      </c>
      <c r="C60" s="148" t="s">
        <v>76</v>
      </c>
      <c r="D60" s="269" t="s">
        <v>160</v>
      </c>
      <c r="E60" s="148"/>
      <c r="F60" s="148">
        <v>38</v>
      </c>
      <c r="G60" s="148">
        <v>26</v>
      </c>
      <c r="H60" s="270">
        <v>1.2692307692307692</v>
      </c>
      <c r="I60" s="270">
        <v>0.42307692307692307</v>
      </c>
      <c r="J60" s="270">
        <v>1.6923076923076923</v>
      </c>
      <c r="K60" s="271">
        <v>3.6538461538461537</v>
      </c>
      <c r="L60" s="39"/>
      <c r="M60" s="272" t="s">
        <v>303</v>
      </c>
      <c r="N60" s="148"/>
      <c r="O60" s="148"/>
      <c r="P60" s="148" t="s">
        <v>76</v>
      </c>
      <c r="Q60" s="154" t="s">
        <v>81</v>
      </c>
      <c r="R60" s="148" t="s">
        <v>409</v>
      </c>
      <c r="S60" s="148" t="s">
        <v>79</v>
      </c>
      <c r="T60" s="273"/>
      <c r="U60" s="282" t="s">
        <v>217</v>
      </c>
      <c r="V60" s="39"/>
      <c r="W60" s="284" t="s">
        <v>418</v>
      </c>
      <c r="X60" s="275"/>
      <c r="Y60" s="275"/>
      <c r="Z60" s="269"/>
      <c r="AA60" s="269"/>
      <c r="AB60" s="269"/>
      <c r="AC60" s="275"/>
      <c r="AD60" s="269"/>
      <c r="AE60" s="269"/>
      <c r="AF60" s="269"/>
      <c r="AG60" s="269"/>
      <c r="AH60" s="282"/>
      <c r="AI60" s="325">
        <v>37098</v>
      </c>
      <c r="AJ60" s="315" t="s">
        <v>490</v>
      </c>
      <c r="AK60" s="148"/>
      <c r="AL60" s="148"/>
      <c r="AM60" s="148"/>
      <c r="AN60" s="275">
        <v>2</v>
      </c>
      <c r="AO60" s="269"/>
      <c r="AP60" s="326"/>
      <c r="AQ60" s="274"/>
      <c r="AR60" s="25"/>
      <c r="AS60" s="25"/>
    </row>
    <row r="61" spans="1:45" ht="15" customHeight="1" x14ac:dyDescent="0.2">
      <c r="A61" s="2"/>
      <c r="B61" s="268">
        <v>2014</v>
      </c>
      <c r="C61" s="148" t="s">
        <v>73</v>
      </c>
      <c r="D61" s="269" t="s">
        <v>161</v>
      </c>
      <c r="E61" s="148"/>
      <c r="F61" s="148">
        <v>39</v>
      </c>
      <c r="G61" s="148">
        <v>30</v>
      </c>
      <c r="H61" s="270">
        <v>1.1000000000000001</v>
      </c>
      <c r="I61" s="270">
        <v>0.7</v>
      </c>
      <c r="J61" s="270">
        <v>1.8</v>
      </c>
      <c r="K61" s="271">
        <v>4.3</v>
      </c>
      <c r="L61" s="39"/>
      <c r="M61" s="272" t="s">
        <v>305</v>
      </c>
      <c r="N61" s="148"/>
      <c r="O61" s="148"/>
      <c r="P61" s="154" t="s">
        <v>73</v>
      </c>
      <c r="Q61" s="148" t="s">
        <v>81</v>
      </c>
      <c r="R61" s="148" t="s">
        <v>410</v>
      </c>
      <c r="S61" s="148" t="s">
        <v>253</v>
      </c>
      <c r="T61" s="273"/>
      <c r="U61" s="282" t="s">
        <v>209</v>
      </c>
      <c r="V61" s="39"/>
      <c r="W61" s="284" t="s">
        <v>355</v>
      </c>
      <c r="X61" s="275"/>
      <c r="Y61" s="310" t="s">
        <v>428</v>
      </c>
      <c r="Z61" s="309"/>
      <c r="AA61" s="309"/>
      <c r="AB61" s="309"/>
      <c r="AC61" s="309"/>
      <c r="AD61" s="309"/>
      <c r="AE61" s="309"/>
      <c r="AF61" s="309"/>
      <c r="AG61" s="310" t="s">
        <v>429</v>
      </c>
      <c r="AH61" s="271">
        <v>0.54200542005420049</v>
      </c>
      <c r="AI61" s="325">
        <v>38514</v>
      </c>
      <c r="AJ61" s="315" t="s">
        <v>491</v>
      </c>
      <c r="AK61" s="148"/>
      <c r="AL61" s="148"/>
      <c r="AM61" s="294"/>
      <c r="AN61" s="275">
        <v>2</v>
      </c>
      <c r="AO61" s="269"/>
      <c r="AP61" s="326"/>
      <c r="AQ61" s="274"/>
      <c r="AR61" s="25"/>
      <c r="AS61" s="25"/>
    </row>
    <row r="62" spans="1:45" ht="15" customHeight="1" x14ac:dyDescent="0.2">
      <c r="A62" s="2"/>
      <c r="B62" s="268">
        <v>2015</v>
      </c>
      <c r="C62" s="148" t="s">
        <v>80</v>
      </c>
      <c r="D62" s="269" t="s">
        <v>161</v>
      </c>
      <c r="E62" s="148"/>
      <c r="F62" s="148">
        <v>40</v>
      </c>
      <c r="G62" s="148">
        <v>28</v>
      </c>
      <c r="H62" s="270">
        <v>1.3928571428571428</v>
      </c>
      <c r="I62" s="270">
        <v>0.42857142857142855</v>
      </c>
      <c r="J62" s="270">
        <v>1.8214285714285714</v>
      </c>
      <c r="K62" s="271">
        <v>3.8928571428571428</v>
      </c>
      <c r="L62" s="39"/>
      <c r="M62" s="272" t="s">
        <v>308</v>
      </c>
      <c r="N62" s="148"/>
      <c r="O62" s="148"/>
      <c r="P62" s="148" t="s">
        <v>73</v>
      </c>
      <c r="Q62" s="148" t="s">
        <v>77</v>
      </c>
      <c r="R62" s="154" t="s">
        <v>411</v>
      </c>
      <c r="S62" s="148" t="s">
        <v>79</v>
      </c>
      <c r="T62" s="273"/>
      <c r="U62" s="308" t="s">
        <v>235</v>
      </c>
      <c r="V62" s="39"/>
      <c r="W62" s="268"/>
      <c r="X62" s="275"/>
      <c r="Y62" s="275"/>
      <c r="Z62" s="269"/>
      <c r="AA62" s="269"/>
      <c r="AB62" s="269"/>
      <c r="AC62" s="275"/>
      <c r="AD62" s="269"/>
      <c r="AE62" s="269"/>
      <c r="AF62" s="269"/>
      <c r="AG62" s="269"/>
      <c r="AH62" s="282"/>
      <c r="AI62" s="325">
        <v>38575</v>
      </c>
      <c r="AJ62" s="315" t="s">
        <v>492</v>
      </c>
      <c r="AK62" s="148"/>
      <c r="AL62" s="148"/>
      <c r="AM62" s="275"/>
      <c r="AN62" s="275">
        <v>2</v>
      </c>
      <c r="AO62" s="269"/>
      <c r="AP62" s="326"/>
      <c r="AQ62" s="274"/>
      <c r="AR62" s="25"/>
      <c r="AS62" s="25"/>
    </row>
    <row r="63" spans="1:45" ht="15" customHeight="1" x14ac:dyDescent="0.2">
      <c r="A63" s="2"/>
      <c r="B63" s="268"/>
      <c r="C63" s="148"/>
      <c r="D63" s="269"/>
      <c r="E63" s="148"/>
      <c r="F63" s="148"/>
      <c r="G63" s="148"/>
      <c r="H63" s="270"/>
      <c r="I63" s="270"/>
      <c r="J63" s="270"/>
      <c r="K63" s="271"/>
      <c r="L63" s="39"/>
      <c r="M63" s="272"/>
      <c r="N63" s="148"/>
      <c r="O63" s="148"/>
      <c r="P63" s="148"/>
      <c r="Q63" s="148"/>
      <c r="R63" s="148"/>
      <c r="S63" s="148"/>
      <c r="T63" s="273"/>
      <c r="U63" s="282"/>
      <c r="V63" s="39"/>
      <c r="W63" s="284" t="s">
        <v>311</v>
      </c>
      <c r="X63" s="275"/>
      <c r="Y63" s="275"/>
      <c r="Z63" s="269"/>
      <c r="AA63" s="269"/>
      <c r="AB63" s="269"/>
      <c r="AC63" s="269"/>
      <c r="AD63" s="269"/>
      <c r="AE63" s="269"/>
      <c r="AF63" s="285"/>
      <c r="AG63" s="269"/>
      <c r="AH63" s="276"/>
      <c r="AI63" s="325">
        <v>38886</v>
      </c>
      <c r="AJ63" s="315" t="s">
        <v>493</v>
      </c>
      <c r="AK63" s="148"/>
      <c r="AL63" s="148"/>
      <c r="AM63" s="294"/>
      <c r="AN63" s="275">
        <v>2</v>
      </c>
      <c r="AO63" s="269"/>
      <c r="AP63" s="269"/>
      <c r="AQ63" s="274"/>
      <c r="AR63" s="25"/>
      <c r="AS63" s="25"/>
    </row>
    <row r="64" spans="1:45" ht="15" customHeight="1" x14ac:dyDescent="0.2">
      <c r="A64" s="2"/>
      <c r="B64" s="264" t="s">
        <v>449</v>
      </c>
      <c r="C64" s="265"/>
      <c r="D64" s="63"/>
      <c r="E64" s="265"/>
      <c r="F64" s="265"/>
      <c r="G64" s="265"/>
      <c r="H64" s="313"/>
      <c r="I64" s="313"/>
      <c r="J64" s="313"/>
      <c r="K64" s="314"/>
      <c r="L64" s="39"/>
      <c r="M64" s="264" t="s">
        <v>480</v>
      </c>
      <c r="N64" s="265"/>
      <c r="O64" s="63"/>
      <c r="P64" s="265"/>
      <c r="Q64" s="265"/>
      <c r="R64" s="265"/>
      <c r="S64" s="313"/>
      <c r="T64" s="313"/>
      <c r="U64" s="314"/>
      <c r="V64" s="39"/>
      <c r="W64" s="284" t="s">
        <v>260</v>
      </c>
      <c r="X64" s="275"/>
      <c r="Y64" s="310" t="s">
        <v>445</v>
      </c>
      <c r="Z64" s="309"/>
      <c r="AA64" s="309"/>
      <c r="AB64" s="309"/>
      <c r="AC64" s="309"/>
      <c r="AD64" s="309"/>
      <c r="AE64" s="309"/>
      <c r="AF64" s="309"/>
      <c r="AG64" s="310" t="s">
        <v>430</v>
      </c>
      <c r="AH64" s="271">
        <v>2.0833333333333335</v>
      </c>
      <c r="AI64" s="325">
        <v>40328</v>
      </c>
      <c r="AJ64" s="315" t="s">
        <v>494</v>
      </c>
      <c r="AK64" s="148"/>
      <c r="AL64" s="148"/>
      <c r="AM64" s="294"/>
      <c r="AN64" s="275">
        <v>2</v>
      </c>
      <c r="AO64" s="269"/>
      <c r="AP64" s="269"/>
      <c r="AQ64" s="274"/>
      <c r="AR64" s="25"/>
      <c r="AS64" s="25"/>
    </row>
    <row r="65" spans="1:45" ht="15" customHeight="1" x14ac:dyDescent="0.2">
      <c r="A65" s="2"/>
      <c r="B65" s="272">
        <v>6647</v>
      </c>
      <c r="C65" s="309" t="s">
        <v>460</v>
      </c>
      <c r="D65" s="148"/>
      <c r="E65" s="148"/>
      <c r="F65" s="148"/>
      <c r="G65" s="148"/>
      <c r="H65" s="270"/>
      <c r="I65" s="270"/>
      <c r="J65" s="270"/>
      <c r="K65" s="271"/>
      <c r="L65" s="39"/>
      <c r="M65" s="272">
        <v>6647</v>
      </c>
      <c r="N65" s="309" t="s">
        <v>460</v>
      </c>
      <c r="O65" s="148"/>
      <c r="P65" s="148"/>
      <c r="Q65" s="148"/>
      <c r="R65" s="148"/>
      <c r="S65" s="148"/>
      <c r="T65" s="270"/>
      <c r="U65" s="271"/>
      <c r="V65" s="39"/>
      <c r="W65" s="284" t="s">
        <v>267</v>
      </c>
      <c r="X65" s="275"/>
      <c r="Y65" s="310" t="s">
        <v>446</v>
      </c>
      <c r="Z65" s="309"/>
      <c r="AA65" s="309"/>
      <c r="AB65" s="309"/>
      <c r="AC65" s="309"/>
      <c r="AD65" s="309"/>
      <c r="AE65" s="309"/>
      <c r="AF65" s="309"/>
      <c r="AG65" s="310" t="s">
        <v>431</v>
      </c>
      <c r="AH65" s="271">
        <v>1.9943019943019944</v>
      </c>
      <c r="AI65" s="269"/>
      <c r="AJ65" s="269"/>
      <c r="AK65" s="269"/>
      <c r="AL65" s="269"/>
      <c r="AM65" s="269"/>
      <c r="AN65" s="269"/>
      <c r="AO65" s="269"/>
      <c r="AP65" s="269"/>
      <c r="AQ65" s="274"/>
      <c r="AR65" s="25"/>
      <c r="AS65" s="25"/>
    </row>
    <row r="66" spans="1:45" ht="15" customHeight="1" x14ac:dyDescent="0.2">
      <c r="A66" s="2"/>
      <c r="B66" s="268"/>
      <c r="C66" s="315"/>
      <c r="D66" s="269"/>
      <c r="E66" s="148"/>
      <c r="F66" s="148"/>
      <c r="G66" s="148"/>
      <c r="H66" s="270"/>
      <c r="I66" s="270"/>
      <c r="J66" s="270"/>
      <c r="K66" s="271"/>
      <c r="L66" s="39"/>
      <c r="M66" s="272">
        <v>6237</v>
      </c>
      <c r="N66" s="309" t="s">
        <v>459</v>
      </c>
      <c r="O66" s="148"/>
      <c r="P66" s="148"/>
      <c r="Q66" s="148"/>
      <c r="R66" s="148"/>
      <c r="S66" s="148"/>
      <c r="T66" s="270"/>
      <c r="U66" s="271"/>
      <c r="V66" s="39"/>
      <c r="W66" s="268"/>
      <c r="X66" s="275"/>
      <c r="Y66" s="269"/>
      <c r="Z66" s="269"/>
      <c r="AA66" s="269"/>
      <c r="AB66" s="269"/>
      <c r="AC66" s="269"/>
      <c r="AD66" s="269"/>
      <c r="AE66" s="269"/>
      <c r="AF66" s="285"/>
      <c r="AG66" s="269"/>
      <c r="AH66" s="276"/>
      <c r="AI66" s="328" t="s">
        <v>1241</v>
      </c>
      <c r="AJ66" s="63"/>
      <c r="AK66" s="63"/>
      <c r="AL66" s="63"/>
      <c r="AM66" s="64"/>
      <c r="AN66" s="63"/>
      <c r="AO66" s="265"/>
      <c r="AP66" s="63"/>
      <c r="AQ66" s="266" t="s">
        <v>481</v>
      </c>
      <c r="AR66" s="25"/>
      <c r="AS66" s="25"/>
    </row>
    <row r="67" spans="1:45" ht="15" customHeight="1" x14ac:dyDescent="0.2">
      <c r="A67" s="2"/>
      <c r="B67" s="264" t="s">
        <v>450</v>
      </c>
      <c r="C67" s="267"/>
      <c r="D67" s="63"/>
      <c r="E67" s="265"/>
      <c r="F67" s="265"/>
      <c r="G67" s="265"/>
      <c r="H67" s="313"/>
      <c r="I67" s="313"/>
      <c r="J67" s="313"/>
      <c r="K67" s="314"/>
      <c r="L67" s="39"/>
      <c r="M67" s="272">
        <v>6130</v>
      </c>
      <c r="N67" s="309" t="s">
        <v>458</v>
      </c>
      <c r="O67" s="148"/>
      <c r="P67" s="148"/>
      <c r="Q67" s="148"/>
      <c r="R67" s="148"/>
      <c r="S67" s="148"/>
      <c r="T67" s="270"/>
      <c r="U67" s="271"/>
      <c r="V67" s="39"/>
      <c r="W67" s="272" t="s">
        <v>312</v>
      </c>
      <c r="X67" s="275"/>
      <c r="Y67" s="269"/>
      <c r="Z67" s="269"/>
      <c r="AA67" s="269"/>
      <c r="AB67" s="269"/>
      <c r="AC67" s="269"/>
      <c r="AD67" s="269"/>
      <c r="AE67" s="269"/>
      <c r="AF67" s="285"/>
      <c r="AG67" s="269"/>
      <c r="AH67" s="276"/>
      <c r="AI67" s="329" t="s">
        <v>482</v>
      </c>
      <c r="AJ67" s="330"/>
      <c r="AK67" s="330"/>
      <c r="AL67" s="154" t="s">
        <v>483</v>
      </c>
      <c r="AM67" s="127"/>
      <c r="AN67" s="330"/>
      <c r="AO67" s="154" t="s">
        <v>484</v>
      </c>
      <c r="AP67" s="330"/>
      <c r="AQ67" s="331">
        <v>5000</v>
      </c>
      <c r="AR67" s="25"/>
      <c r="AS67" s="25"/>
    </row>
    <row r="68" spans="1:45" ht="15" customHeight="1" x14ac:dyDescent="0.2">
      <c r="A68" s="2"/>
      <c r="B68" s="272">
        <v>5117</v>
      </c>
      <c r="C68" s="309" t="s">
        <v>455</v>
      </c>
      <c r="D68" s="269"/>
      <c r="E68" s="148"/>
      <c r="F68" s="148"/>
      <c r="G68" s="148"/>
      <c r="H68" s="270"/>
      <c r="I68" s="270"/>
      <c r="J68" s="270"/>
      <c r="K68" s="271"/>
      <c r="L68" s="39"/>
      <c r="M68" s="272">
        <v>5831</v>
      </c>
      <c r="N68" s="275" t="s">
        <v>453</v>
      </c>
      <c r="O68" s="148"/>
      <c r="P68" s="148"/>
      <c r="Q68" s="148"/>
      <c r="R68" s="148"/>
      <c r="S68" s="148"/>
      <c r="T68" s="273"/>
      <c r="U68" s="282"/>
      <c r="V68" s="39"/>
      <c r="W68" s="272">
        <v>1000</v>
      </c>
      <c r="X68" s="275"/>
      <c r="Y68" s="309" t="s">
        <v>447</v>
      </c>
      <c r="Z68" s="309"/>
      <c r="AA68" s="309"/>
      <c r="AB68" s="309"/>
      <c r="AC68" s="309"/>
      <c r="AD68" s="309"/>
      <c r="AE68" s="309"/>
      <c r="AF68" s="309"/>
      <c r="AG68" s="309" t="s">
        <v>432</v>
      </c>
      <c r="AH68" s="271">
        <v>4.3859649122807021</v>
      </c>
      <c r="AI68" s="332" t="s">
        <v>485</v>
      </c>
      <c r="AJ68" s="269"/>
      <c r="AK68" s="269"/>
      <c r="AL68" s="333" t="s">
        <v>1242</v>
      </c>
      <c r="AM68" s="275"/>
      <c r="AN68" s="269"/>
      <c r="AO68" s="148">
        <v>1957.7077067669172</v>
      </c>
      <c r="AP68" s="269"/>
      <c r="AQ68" s="282">
        <v>26</v>
      </c>
      <c r="AR68" s="25"/>
      <c r="AS68" s="25"/>
    </row>
    <row r="69" spans="1:45" ht="15" customHeight="1" x14ac:dyDescent="0.2">
      <c r="A69" s="2"/>
      <c r="B69" s="268"/>
      <c r="C69" s="315"/>
      <c r="D69" s="269"/>
      <c r="E69" s="148"/>
      <c r="F69" s="148"/>
      <c r="G69" s="148"/>
      <c r="H69" s="270"/>
      <c r="I69" s="270"/>
      <c r="J69" s="270"/>
      <c r="K69" s="271"/>
      <c r="L69" s="39"/>
      <c r="M69" s="272">
        <v>5831</v>
      </c>
      <c r="N69" s="309" t="s">
        <v>457</v>
      </c>
      <c r="O69" s="148"/>
      <c r="P69" s="148"/>
      <c r="Q69" s="148"/>
      <c r="R69" s="148"/>
      <c r="S69" s="148"/>
      <c r="T69" s="273"/>
      <c r="U69" s="282"/>
      <c r="V69" s="39"/>
      <c r="W69" s="272">
        <v>2000</v>
      </c>
      <c r="X69" s="275"/>
      <c r="Y69" s="309" t="s">
        <v>448</v>
      </c>
      <c r="Z69" s="309"/>
      <c r="AA69" s="309"/>
      <c r="AB69" s="309"/>
      <c r="AC69" s="309"/>
      <c r="AD69" s="309"/>
      <c r="AE69" s="309"/>
      <c r="AF69" s="309"/>
      <c r="AG69" s="309" t="s">
        <v>433</v>
      </c>
      <c r="AH69" s="271">
        <v>4.2462845010615711</v>
      </c>
      <c r="AI69" s="332" t="s">
        <v>486</v>
      </c>
      <c r="AJ69" s="269"/>
      <c r="AK69" s="269"/>
      <c r="AL69" s="333" t="s">
        <v>1243</v>
      </c>
      <c r="AM69" s="275"/>
      <c r="AN69" s="269"/>
      <c r="AO69" s="148">
        <v>1850.5791411042944</v>
      </c>
      <c r="AP69" s="269"/>
      <c r="AQ69" s="282">
        <v>13</v>
      </c>
      <c r="AR69" s="25"/>
      <c r="AS69" s="25"/>
    </row>
    <row r="70" spans="1:45" ht="15" customHeight="1" x14ac:dyDescent="0.2">
      <c r="A70" s="2"/>
      <c r="B70" s="264" t="s">
        <v>505</v>
      </c>
      <c r="C70" s="64"/>
      <c r="D70" s="265"/>
      <c r="E70" s="363" t="s">
        <v>3</v>
      </c>
      <c r="F70" s="265"/>
      <c r="G70" s="363" t="s">
        <v>462</v>
      </c>
      <c r="H70" s="265"/>
      <c r="I70" s="363" t="s">
        <v>506</v>
      </c>
      <c r="J70" s="265"/>
      <c r="K70" s="364" t="s">
        <v>507</v>
      </c>
      <c r="L70" s="39"/>
      <c r="M70" s="272">
        <v>5614</v>
      </c>
      <c r="N70" s="275" t="s">
        <v>451</v>
      </c>
      <c r="O70" s="148"/>
      <c r="P70" s="148"/>
      <c r="Q70" s="148"/>
      <c r="R70" s="148"/>
      <c r="S70" s="148"/>
      <c r="T70" s="273"/>
      <c r="U70" s="282"/>
      <c r="V70" s="39"/>
      <c r="W70" s="272"/>
      <c r="X70" s="275"/>
      <c r="Y70" s="269"/>
      <c r="Z70" s="269"/>
      <c r="AA70" s="269"/>
      <c r="AB70" s="269"/>
      <c r="AC70" s="269"/>
      <c r="AD70" s="269"/>
      <c r="AE70" s="269"/>
      <c r="AF70" s="285"/>
      <c r="AG70" s="269"/>
      <c r="AH70" s="276"/>
      <c r="AI70" s="332" t="s">
        <v>487</v>
      </c>
      <c r="AJ70" s="269"/>
      <c r="AK70" s="269"/>
      <c r="AL70" s="333" t="s">
        <v>1244</v>
      </c>
      <c r="AM70" s="275"/>
      <c r="AN70" s="269"/>
      <c r="AO70" s="148">
        <v>1767.7387173396673</v>
      </c>
      <c r="AP70" s="269"/>
      <c r="AQ70" s="282">
        <v>14</v>
      </c>
      <c r="AR70" s="25"/>
      <c r="AS70" s="25"/>
    </row>
    <row r="71" spans="1:45" ht="15" customHeight="1" x14ac:dyDescent="0.2">
      <c r="A71" s="2"/>
      <c r="B71" s="272" t="s">
        <v>508</v>
      </c>
      <c r="C71" s="148"/>
      <c r="D71" s="148"/>
      <c r="E71" s="294">
        <v>520</v>
      </c>
      <c r="F71" s="148"/>
      <c r="G71" s="365" t="s">
        <v>1237</v>
      </c>
      <c r="H71" s="270"/>
      <c r="I71" s="366">
        <f>PRODUCT(G71/E71)</f>
        <v>1608.3134615384615</v>
      </c>
      <c r="J71" s="270"/>
      <c r="K71" s="367">
        <v>4</v>
      </c>
      <c r="L71" s="39"/>
      <c r="M71" s="316">
        <v>5319</v>
      </c>
      <c r="N71" s="269" t="s">
        <v>452</v>
      </c>
      <c r="O71" s="148"/>
      <c r="P71" s="148"/>
      <c r="Q71" s="148"/>
      <c r="R71" s="148"/>
      <c r="S71" s="148"/>
      <c r="T71" s="273"/>
      <c r="U71" s="282"/>
      <c r="V71" s="39"/>
      <c r="W71" s="272"/>
      <c r="X71" s="275"/>
      <c r="Y71" s="269"/>
      <c r="Z71" s="269"/>
      <c r="AA71" s="269"/>
      <c r="AB71" s="269"/>
      <c r="AC71" s="269"/>
      <c r="AD71" s="269"/>
      <c r="AE71" s="269"/>
      <c r="AF71" s="285"/>
      <c r="AG71" s="269"/>
      <c r="AH71" s="276"/>
      <c r="AI71" s="332" t="s">
        <v>488</v>
      </c>
      <c r="AJ71" s="269"/>
      <c r="AK71" s="269"/>
      <c r="AL71" s="333" t="s">
        <v>1245</v>
      </c>
      <c r="AM71" s="275"/>
      <c r="AN71" s="269"/>
      <c r="AO71" s="148">
        <v>2046.2116182572613</v>
      </c>
      <c r="AP71" s="269"/>
      <c r="AQ71" s="282">
        <v>15</v>
      </c>
      <c r="AR71" s="25"/>
      <c r="AS71" s="25"/>
    </row>
    <row r="72" spans="1:45" ht="15" customHeight="1" x14ac:dyDescent="0.2">
      <c r="A72" s="2"/>
      <c r="B72" s="272" t="s">
        <v>509</v>
      </c>
      <c r="C72" s="148"/>
      <c r="D72" s="148"/>
      <c r="E72" s="294">
        <v>136</v>
      </c>
      <c r="F72" s="148"/>
      <c r="G72" s="365" t="s">
        <v>1238</v>
      </c>
      <c r="H72" s="270"/>
      <c r="I72" s="366">
        <f t="shared" ref="I72:I76" si="1">PRODUCT(G72/E72)</f>
        <v>2216.5514705882351</v>
      </c>
      <c r="J72" s="270"/>
      <c r="K72" s="367">
        <v>6</v>
      </c>
      <c r="L72" s="39"/>
      <c r="M72" s="316">
        <v>5273</v>
      </c>
      <c r="N72" s="309" t="s">
        <v>456</v>
      </c>
      <c r="O72" s="148"/>
      <c r="P72" s="148"/>
      <c r="Q72" s="148"/>
      <c r="R72" s="148"/>
      <c r="S72" s="148"/>
      <c r="T72" s="273"/>
      <c r="U72" s="282"/>
      <c r="V72" s="39"/>
      <c r="W72" s="272"/>
      <c r="X72" s="275"/>
      <c r="Y72" s="269"/>
      <c r="Z72" s="269"/>
      <c r="AA72" s="269"/>
      <c r="AB72" s="269"/>
      <c r="AC72" s="269"/>
      <c r="AD72" s="269"/>
      <c r="AE72" s="269"/>
      <c r="AF72" s="269"/>
      <c r="AG72" s="269"/>
      <c r="AH72" s="276"/>
      <c r="AI72" s="332" t="s">
        <v>1246</v>
      </c>
      <c r="AJ72" s="269"/>
      <c r="AK72" s="269"/>
      <c r="AL72" s="333" t="s">
        <v>1247</v>
      </c>
      <c r="AM72" s="275"/>
      <c r="AN72" s="269"/>
      <c r="AO72" s="148">
        <v>1661.735826296743</v>
      </c>
      <c r="AP72" s="269"/>
      <c r="AQ72" s="282">
        <v>21</v>
      </c>
      <c r="AR72" s="25"/>
      <c r="AS72" s="25"/>
    </row>
    <row r="73" spans="1:45" ht="15" customHeight="1" x14ac:dyDescent="0.2">
      <c r="A73" s="2"/>
      <c r="B73" s="272" t="s">
        <v>510</v>
      </c>
      <c r="C73" s="148"/>
      <c r="D73" s="148"/>
      <c r="E73" s="294">
        <v>11</v>
      </c>
      <c r="F73" s="148"/>
      <c r="G73" s="365" t="s">
        <v>1239</v>
      </c>
      <c r="H73" s="270"/>
      <c r="I73" s="366">
        <f t="shared" si="1"/>
        <v>699.81818181818187</v>
      </c>
      <c r="J73" s="270"/>
      <c r="K73" s="367">
        <v>0</v>
      </c>
      <c r="L73" s="39"/>
      <c r="M73" s="316">
        <v>5238</v>
      </c>
      <c r="N73" s="269" t="s">
        <v>454</v>
      </c>
      <c r="O73" s="148"/>
      <c r="P73" s="148"/>
      <c r="Q73" s="148"/>
      <c r="R73" s="148"/>
      <c r="S73" s="148"/>
      <c r="T73" s="273"/>
      <c r="U73" s="282"/>
      <c r="V73" s="39"/>
      <c r="W73" s="272"/>
      <c r="X73" s="275"/>
      <c r="Y73" s="269"/>
      <c r="Z73" s="269"/>
      <c r="AA73" s="269"/>
      <c r="AB73" s="269"/>
      <c r="AC73" s="269"/>
      <c r="AD73" s="269"/>
      <c r="AE73" s="269"/>
      <c r="AF73" s="269"/>
      <c r="AG73" s="269"/>
      <c r="AH73" s="276"/>
      <c r="AI73" s="332" t="s">
        <v>1248</v>
      </c>
      <c r="AJ73" s="269"/>
      <c r="AK73" s="269"/>
      <c r="AL73" s="333" t="s">
        <v>1249</v>
      </c>
      <c r="AM73" s="275"/>
      <c r="AN73" s="269"/>
      <c r="AO73" s="148">
        <v>1864.7808599167822</v>
      </c>
      <c r="AP73" s="269"/>
      <c r="AQ73" s="282">
        <v>14</v>
      </c>
      <c r="AR73" s="25"/>
      <c r="AS73" s="25"/>
    </row>
    <row r="74" spans="1:45" ht="15" customHeight="1" x14ac:dyDescent="0.2">
      <c r="A74" s="2"/>
      <c r="B74" s="272" t="s">
        <v>511</v>
      </c>
      <c r="C74" s="148"/>
      <c r="D74" s="148"/>
      <c r="E74" s="294">
        <v>9</v>
      </c>
      <c r="F74" s="148"/>
      <c r="G74" s="365" t="s">
        <v>1240</v>
      </c>
      <c r="H74" s="270"/>
      <c r="I74" s="366">
        <f t="shared" si="1"/>
        <v>6076.1111111111113</v>
      </c>
      <c r="J74" s="270"/>
      <c r="K74" s="367">
        <v>7</v>
      </c>
      <c r="L74" s="39"/>
      <c r="M74" s="272">
        <v>5117</v>
      </c>
      <c r="N74" s="309" t="s">
        <v>455</v>
      </c>
      <c r="O74" s="148"/>
      <c r="P74" s="148"/>
      <c r="Q74" s="148"/>
      <c r="R74" s="148"/>
      <c r="S74" s="148"/>
      <c r="T74" s="273"/>
      <c r="U74" s="282"/>
      <c r="V74" s="39"/>
      <c r="W74" s="272"/>
      <c r="X74" s="275"/>
      <c r="Y74" s="269"/>
      <c r="Z74" s="269"/>
      <c r="AA74" s="269"/>
      <c r="AB74" s="269"/>
      <c r="AC74" s="269"/>
      <c r="AD74" s="269"/>
      <c r="AE74" s="269"/>
      <c r="AF74" s="269"/>
      <c r="AG74" s="269"/>
      <c r="AH74" s="276"/>
      <c r="AI74" s="332" t="s">
        <v>1250</v>
      </c>
      <c r="AJ74" s="269"/>
      <c r="AK74" s="269"/>
      <c r="AL74" s="333" t="s">
        <v>1251</v>
      </c>
      <c r="AM74" s="275"/>
      <c r="AN74" s="269"/>
      <c r="AO74" s="148">
        <v>1584.2553956834533</v>
      </c>
      <c r="AP74" s="269"/>
      <c r="AQ74" s="282">
        <v>6</v>
      </c>
      <c r="AR74" s="25"/>
      <c r="AS74" s="25"/>
    </row>
    <row r="75" spans="1:45" ht="15" customHeight="1" x14ac:dyDescent="0.2">
      <c r="A75" s="2"/>
      <c r="B75" s="272" t="s">
        <v>512</v>
      </c>
      <c r="C75" s="148"/>
      <c r="D75" s="315"/>
      <c r="E75" s="294"/>
      <c r="F75" s="148"/>
      <c r="G75" s="365"/>
      <c r="H75" s="270"/>
      <c r="I75" s="366"/>
      <c r="J75" s="270"/>
      <c r="K75" s="367"/>
      <c r="L75" s="39"/>
      <c r="M75" s="316"/>
      <c r="N75" s="269"/>
      <c r="O75" s="148"/>
      <c r="P75" s="148"/>
      <c r="Q75" s="148"/>
      <c r="R75" s="148"/>
      <c r="S75" s="148"/>
      <c r="T75" s="273"/>
      <c r="U75" s="282"/>
      <c r="V75" s="39"/>
      <c r="W75" s="272"/>
      <c r="X75" s="275"/>
      <c r="Y75" s="269"/>
      <c r="Z75" s="269"/>
      <c r="AA75" s="269"/>
      <c r="AB75" s="269"/>
      <c r="AC75" s="269"/>
      <c r="AD75" s="269"/>
      <c r="AE75" s="269"/>
      <c r="AF75" s="285"/>
      <c r="AG75" s="269"/>
      <c r="AH75" s="276"/>
      <c r="AI75" s="332" t="s">
        <v>1252</v>
      </c>
      <c r="AJ75" s="269"/>
      <c r="AK75" s="269"/>
      <c r="AL75" s="333" t="s">
        <v>1253</v>
      </c>
      <c r="AM75" s="275"/>
      <c r="AN75" s="269"/>
      <c r="AO75" s="148">
        <v>1975.5652173913043</v>
      </c>
      <c r="AP75" s="269"/>
      <c r="AQ75" s="282">
        <v>25</v>
      </c>
      <c r="AR75" s="25"/>
      <c r="AS75" s="25"/>
    </row>
    <row r="76" spans="1:45" ht="15" customHeight="1" x14ac:dyDescent="0.2">
      <c r="A76" s="2"/>
      <c r="B76" s="272" t="s">
        <v>513</v>
      </c>
      <c r="C76" s="148"/>
      <c r="D76" s="315"/>
      <c r="E76" s="294">
        <f>SUM(E71:E75)</f>
        <v>676</v>
      </c>
      <c r="F76" s="148"/>
      <c r="G76" s="327" t="s">
        <v>1236</v>
      </c>
      <c r="H76" s="270"/>
      <c r="I76" s="366">
        <f t="shared" si="1"/>
        <v>1775.3801775147929</v>
      </c>
      <c r="J76" s="270"/>
      <c r="K76" s="367">
        <f>SUM(K71:K75)</f>
        <v>17</v>
      </c>
      <c r="L76" s="39"/>
      <c r="M76" s="316"/>
      <c r="N76" s="269"/>
      <c r="O76" s="148"/>
      <c r="P76" s="148"/>
      <c r="Q76" s="148"/>
      <c r="R76" s="148"/>
      <c r="S76" s="148"/>
      <c r="T76" s="273"/>
      <c r="U76" s="282"/>
      <c r="V76" s="39"/>
      <c r="W76" s="272"/>
      <c r="X76" s="275"/>
      <c r="Y76" s="269"/>
      <c r="Z76" s="269"/>
      <c r="AA76" s="269"/>
      <c r="AB76" s="269"/>
      <c r="AC76" s="269"/>
      <c r="AD76" s="269"/>
      <c r="AE76" s="269"/>
      <c r="AF76" s="285"/>
      <c r="AG76" s="269"/>
      <c r="AH76" s="276"/>
      <c r="AI76" s="332" t="s">
        <v>1254</v>
      </c>
      <c r="AJ76" s="269"/>
      <c r="AK76" s="269"/>
      <c r="AL76" s="333" t="s">
        <v>1255</v>
      </c>
      <c r="AM76" s="275"/>
      <c r="AN76" s="269"/>
      <c r="AO76" s="148">
        <v>1729.2245706737119</v>
      </c>
      <c r="AP76" s="269"/>
      <c r="AQ76" s="282">
        <v>13</v>
      </c>
      <c r="AR76" s="25"/>
      <c r="AS76" s="25"/>
    </row>
    <row r="77" spans="1:45" s="10" customFormat="1" ht="15" customHeight="1" x14ac:dyDescent="0.25">
      <c r="A77" s="24"/>
      <c r="B77" s="277"/>
      <c r="C77" s="278"/>
      <c r="D77" s="278"/>
      <c r="E77" s="278"/>
      <c r="F77" s="278"/>
      <c r="G77" s="278"/>
      <c r="H77" s="279"/>
      <c r="I77" s="279"/>
      <c r="J77" s="279"/>
      <c r="K77" s="280"/>
      <c r="L77" s="39"/>
      <c r="M77" s="277"/>
      <c r="N77" s="278"/>
      <c r="O77" s="278"/>
      <c r="P77" s="278"/>
      <c r="Q77" s="278"/>
      <c r="R77" s="278"/>
      <c r="S77" s="278"/>
      <c r="T77" s="278"/>
      <c r="U77" s="280"/>
      <c r="V77" s="39"/>
      <c r="W77" s="277"/>
      <c r="X77" s="278"/>
      <c r="Y77" s="278"/>
      <c r="Z77" s="278"/>
      <c r="AA77" s="278"/>
      <c r="AB77" s="278"/>
      <c r="AC77" s="278"/>
      <c r="AD77" s="278"/>
      <c r="AE77" s="278"/>
      <c r="AF77" s="279"/>
      <c r="AG77" s="279"/>
      <c r="AH77" s="280"/>
      <c r="AI77" s="332" t="s">
        <v>1256</v>
      </c>
      <c r="AJ77" s="269"/>
      <c r="AK77" s="269"/>
      <c r="AL77" s="333" t="s">
        <v>1257</v>
      </c>
      <c r="AM77" s="275"/>
      <c r="AN77" s="269"/>
      <c r="AO77" s="148">
        <v>2319.7793594306049</v>
      </c>
      <c r="AP77" s="269"/>
      <c r="AQ77" s="282">
        <v>31</v>
      </c>
      <c r="AR77" s="36"/>
      <c r="AS77" s="40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299"/>
      <c r="AG78" s="300"/>
      <c r="AH78" s="300"/>
      <c r="AI78" s="332" t="s">
        <v>1258</v>
      </c>
      <c r="AJ78" s="269"/>
      <c r="AK78" s="269"/>
      <c r="AL78" s="333" t="s">
        <v>1259</v>
      </c>
      <c r="AM78" s="275"/>
      <c r="AN78" s="269"/>
      <c r="AO78" s="148">
        <v>1690.3157894736842</v>
      </c>
      <c r="AP78" s="269"/>
      <c r="AQ78" s="282">
        <v>15</v>
      </c>
      <c r="AR78" s="36"/>
      <c r="AS78" s="40"/>
    </row>
    <row r="79" spans="1:45" ht="15" customHeight="1" x14ac:dyDescent="0.2">
      <c r="A79" s="2"/>
      <c r="B79" s="264" t="s">
        <v>254</v>
      </c>
      <c r="C79" s="265"/>
      <c r="D79" s="265"/>
      <c r="E79" s="265"/>
      <c r="F79" s="265" t="s">
        <v>251</v>
      </c>
      <c r="G79" s="265" t="s">
        <v>3</v>
      </c>
      <c r="H79" s="265" t="s">
        <v>5</v>
      </c>
      <c r="I79" s="265" t="s">
        <v>6</v>
      </c>
      <c r="J79" s="265" t="s">
        <v>252</v>
      </c>
      <c r="K79" s="266" t="s">
        <v>16</v>
      </c>
      <c r="L79" s="36"/>
      <c r="M79" s="283" t="s">
        <v>310</v>
      </c>
      <c r="N79" s="63"/>
      <c r="O79" s="63"/>
      <c r="P79" s="265" t="s">
        <v>3</v>
      </c>
      <c r="Q79" s="265" t="s">
        <v>5</v>
      </c>
      <c r="R79" s="265" t="s">
        <v>6</v>
      </c>
      <c r="S79" s="265" t="s">
        <v>252</v>
      </c>
      <c r="T79" s="63"/>
      <c r="U79" s="266" t="s">
        <v>16</v>
      </c>
      <c r="V79" s="36"/>
      <c r="W79" s="283" t="s">
        <v>413</v>
      </c>
      <c r="X79" s="63"/>
      <c r="Y79" s="63"/>
      <c r="Z79" s="63"/>
      <c r="AA79" s="63"/>
      <c r="AB79" s="63"/>
      <c r="AC79" s="63"/>
      <c r="AD79" s="63"/>
      <c r="AE79" s="63"/>
      <c r="AF79" s="301"/>
      <c r="AG79" s="301"/>
      <c r="AH79" s="302"/>
      <c r="AI79" s="332" t="s">
        <v>1260</v>
      </c>
      <c r="AJ79" s="269"/>
      <c r="AK79" s="269"/>
      <c r="AL79" s="333" t="s">
        <v>1261</v>
      </c>
      <c r="AM79" s="275"/>
      <c r="AN79" s="269"/>
      <c r="AO79" s="148">
        <v>2218.6632124352332</v>
      </c>
      <c r="AP79" s="269"/>
      <c r="AQ79" s="282">
        <v>28</v>
      </c>
      <c r="AR79" s="25"/>
      <c r="AS79" s="25"/>
    </row>
    <row r="80" spans="1:45" ht="15" customHeight="1" x14ac:dyDescent="0.2">
      <c r="A80" s="2"/>
      <c r="B80" s="268">
        <v>1995</v>
      </c>
      <c r="C80" s="148" t="s">
        <v>78</v>
      </c>
      <c r="D80" s="269" t="s">
        <v>110</v>
      </c>
      <c r="E80" s="148"/>
      <c r="F80" s="148">
        <v>20</v>
      </c>
      <c r="G80" s="148">
        <v>9</v>
      </c>
      <c r="H80" s="270">
        <v>0.77777777777777779</v>
      </c>
      <c r="I80" s="270">
        <v>0.55555555555555558</v>
      </c>
      <c r="J80" s="270">
        <v>1.3333333333333333</v>
      </c>
      <c r="K80" s="271">
        <v>3.6666666666666665</v>
      </c>
      <c r="L80" s="39"/>
      <c r="M80" s="272" t="s">
        <v>259</v>
      </c>
      <c r="N80" s="148"/>
      <c r="O80" s="148">
        <v>21</v>
      </c>
      <c r="P80" s="148" t="s">
        <v>325</v>
      </c>
      <c r="Q80" s="148" t="s">
        <v>266</v>
      </c>
      <c r="R80" s="148" t="s">
        <v>329</v>
      </c>
      <c r="S80" s="148" t="s">
        <v>335</v>
      </c>
      <c r="T80" s="270"/>
      <c r="U80" s="282" t="s">
        <v>337</v>
      </c>
      <c r="V80" s="39"/>
      <c r="W80" s="272" t="s">
        <v>255</v>
      </c>
      <c r="X80" s="275"/>
      <c r="Y80" s="275"/>
      <c r="Z80" s="269"/>
      <c r="AA80" s="269"/>
      <c r="AB80" s="269"/>
      <c r="AC80" s="269"/>
      <c r="AD80" s="269"/>
      <c r="AE80" s="269"/>
      <c r="AF80" s="303"/>
      <c r="AG80" s="269"/>
      <c r="AH80" s="286"/>
      <c r="AI80" s="332" t="s">
        <v>1262</v>
      </c>
      <c r="AJ80" s="269"/>
      <c r="AK80" s="269"/>
      <c r="AL80" s="333" t="s">
        <v>1263</v>
      </c>
      <c r="AM80" s="275"/>
      <c r="AN80" s="269"/>
      <c r="AO80" s="148">
        <v>2465.150289017341</v>
      </c>
      <c r="AP80" s="269"/>
      <c r="AQ80" s="282">
        <v>34</v>
      </c>
      <c r="AR80" s="25"/>
      <c r="AS80" s="25"/>
    </row>
    <row r="81" spans="1:45" ht="15" customHeight="1" x14ac:dyDescent="0.2">
      <c r="A81" s="2"/>
      <c r="B81" s="268">
        <v>1996</v>
      </c>
      <c r="C81" s="148" t="s">
        <v>78</v>
      </c>
      <c r="D81" s="269" t="s">
        <v>110</v>
      </c>
      <c r="E81" s="148"/>
      <c r="F81" s="148">
        <v>21</v>
      </c>
      <c r="G81" s="148">
        <v>9</v>
      </c>
      <c r="H81" s="270">
        <v>0.44444444444444442</v>
      </c>
      <c r="I81" s="270">
        <v>0.33333333333333331</v>
      </c>
      <c r="J81" s="270">
        <v>0.77777777777777779</v>
      </c>
      <c r="K81" s="271">
        <v>3.4444444444444446</v>
      </c>
      <c r="L81" s="39"/>
      <c r="M81" s="272" t="s">
        <v>262</v>
      </c>
      <c r="N81" s="148"/>
      <c r="O81" s="148">
        <v>21</v>
      </c>
      <c r="P81" s="148" t="s">
        <v>326</v>
      </c>
      <c r="Q81" s="148" t="s">
        <v>324</v>
      </c>
      <c r="R81" s="148" t="s">
        <v>330</v>
      </c>
      <c r="S81" s="148" t="s">
        <v>336</v>
      </c>
      <c r="T81" s="270"/>
      <c r="U81" s="282" t="s">
        <v>313</v>
      </c>
      <c r="V81" s="39"/>
      <c r="W81" s="284" t="s">
        <v>307</v>
      </c>
      <c r="X81" s="275"/>
      <c r="Y81" s="304" t="s">
        <v>345</v>
      </c>
      <c r="Z81" s="282"/>
      <c r="AA81" s="269"/>
      <c r="AB81" s="269"/>
      <c r="AC81" s="269"/>
      <c r="AD81" s="269"/>
      <c r="AE81" s="275"/>
      <c r="AF81" s="303"/>
      <c r="AG81" s="282" t="s">
        <v>346</v>
      </c>
      <c r="AH81" s="276"/>
      <c r="AI81" s="332" t="s">
        <v>1264</v>
      </c>
      <c r="AJ81" s="269"/>
      <c r="AK81" s="269"/>
      <c r="AL81" s="333" t="s">
        <v>1265</v>
      </c>
      <c r="AM81" s="275"/>
      <c r="AN81" s="269"/>
      <c r="AO81" s="148">
        <v>1826.2962427745665</v>
      </c>
      <c r="AP81" s="269"/>
      <c r="AQ81" s="282">
        <v>7</v>
      </c>
      <c r="AR81" s="25"/>
      <c r="AS81" s="25"/>
    </row>
    <row r="82" spans="1:45" ht="15" customHeight="1" x14ac:dyDescent="0.2">
      <c r="A82" s="2"/>
      <c r="B82" s="268">
        <v>1997</v>
      </c>
      <c r="C82" s="148" t="s">
        <v>78</v>
      </c>
      <c r="D82" s="269" t="s">
        <v>110</v>
      </c>
      <c r="E82" s="148"/>
      <c r="F82" s="148">
        <v>22</v>
      </c>
      <c r="G82" s="148">
        <v>13</v>
      </c>
      <c r="H82" s="270">
        <v>1.0769230769230769</v>
      </c>
      <c r="I82" s="270">
        <v>0.61538461538461542</v>
      </c>
      <c r="J82" s="270">
        <v>1.6923076923076923</v>
      </c>
      <c r="K82" s="271">
        <v>4.2307692307692308</v>
      </c>
      <c r="L82" s="39"/>
      <c r="M82" s="272" t="s">
        <v>265</v>
      </c>
      <c r="N82" s="148"/>
      <c r="O82" s="148"/>
      <c r="P82" s="148" t="s">
        <v>327</v>
      </c>
      <c r="Q82" s="148" t="s">
        <v>278</v>
      </c>
      <c r="R82" s="148" t="s">
        <v>273</v>
      </c>
      <c r="S82" s="148" t="s">
        <v>320</v>
      </c>
      <c r="T82" s="270"/>
      <c r="U82" s="282" t="s">
        <v>338</v>
      </c>
      <c r="V82" s="39"/>
      <c r="W82" s="268"/>
      <c r="X82" s="275"/>
      <c r="Y82" s="275"/>
      <c r="Z82" s="269"/>
      <c r="AA82" s="269"/>
      <c r="AB82" s="269"/>
      <c r="AC82" s="269"/>
      <c r="AD82" s="269"/>
      <c r="AE82" s="275"/>
      <c r="AF82" s="303"/>
      <c r="AG82" s="273"/>
      <c r="AH82" s="276"/>
      <c r="AI82" s="332" t="s">
        <v>1266</v>
      </c>
      <c r="AJ82" s="269"/>
      <c r="AK82" s="269"/>
      <c r="AL82" s="333" t="s">
        <v>1267</v>
      </c>
      <c r="AM82" s="275"/>
      <c r="AN82" s="269"/>
      <c r="AO82" s="148">
        <v>1962.2555910543131</v>
      </c>
      <c r="AP82" s="269"/>
      <c r="AQ82" s="282">
        <v>9</v>
      </c>
      <c r="AR82" s="25"/>
      <c r="AS82" s="25"/>
    </row>
    <row r="83" spans="1:45" ht="15" customHeight="1" x14ac:dyDescent="0.2">
      <c r="A83" s="2"/>
      <c r="B83" s="268">
        <v>1998</v>
      </c>
      <c r="C83" s="148" t="s">
        <v>74</v>
      </c>
      <c r="D83" s="269" t="s">
        <v>119</v>
      </c>
      <c r="E83" s="148"/>
      <c r="F83" s="148">
        <v>23</v>
      </c>
      <c r="G83" s="148">
        <v>10</v>
      </c>
      <c r="H83" s="270">
        <v>1.5</v>
      </c>
      <c r="I83" s="306">
        <v>0.9</v>
      </c>
      <c r="J83" s="270">
        <v>2.4</v>
      </c>
      <c r="K83" s="271">
        <v>5</v>
      </c>
      <c r="L83" s="39"/>
      <c r="M83" s="272" t="s">
        <v>269</v>
      </c>
      <c r="N83" s="148"/>
      <c r="O83" s="148"/>
      <c r="P83" s="148" t="s">
        <v>328</v>
      </c>
      <c r="Q83" s="148" t="s">
        <v>211</v>
      </c>
      <c r="R83" s="148" t="s">
        <v>249</v>
      </c>
      <c r="S83" s="148" t="s">
        <v>208</v>
      </c>
      <c r="T83" s="270"/>
      <c r="U83" s="282" t="s">
        <v>315</v>
      </c>
      <c r="V83" s="39"/>
      <c r="W83" s="284" t="s">
        <v>274</v>
      </c>
      <c r="X83" s="275"/>
      <c r="Y83" s="275"/>
      <c r="Z83" s="269"/>
      <c r="AA83" s="269"/>
      <c r="AB83" s="269"/>
      <c r="AC83" s="269"/>
      <c r="AD83" s="269"/>
      <c r="AE83" s="275"/>
      <c r="AF83" s="303"/>
      <c r="AG83" s="273"/>
      <c r="AH83" s="276"/>
      <c r="AI83" s="332" t="s">
        <v>1268</v>
      </c>
      <c r="AJ83" s="269"/>
      <c r="AK83" s="269"/>
      <c r="AL83" s="333" t="s">
        <v>1236</v>
      </c>
      <c r="AM83" s="275"/>
      <c r="AN83" s="269"/>
      <c r="AO83" s="148">
        <v>1775.3801775147929</v>
      </c>
      <c r="AP83" s="269"/>
      <c r="AQ83" s="282">
        <v>17</v>
      </c>
      <c r="AR83" s="25"/>
      <c r="AS83" s="25"/>
    </row>
    <row r="84" spans="1:45" ht="15" customHeight="1" x14ac:dyDescent="0.2">
      <c r="A84" s="2"/>
      <c r="B84" s="268">
        <v>1999</v>
      </c>
      <c r="C84" s="148" t="s">
        <v>77</v>
      </c>
      <c r="D84" s="269" t="s">
        <v>119</v>
      </c>
      <c r="E84" s="148"/>
      <c r="F84" s="148">
        <v>24</v>
      </c>
      <c r="G84" s="148">
        <v>3</v>
      </c>
      <c r="H84" s="270">
        <v>0</v>
      </c>
      <c r="I84" s="270">
        <v>0</v>
      </c>
      <c r="J84" s="270">
        <v>0</v>
      </c>
      <c r="K84" s="271">
        <v>3</v>
      </c>
      <c r="L84" s="39"/>
      <c r="M84" s="272" t="s">
        <v>271</v>
      </c>
      <c r="N84" s="148"/>
      <c r="O84" s="148"/>
      <c r="P84" s="148" t="s">
        <v>277</v>
      </c>
      <c r="Q84" s="148" t="s">
        <v>209</v>
      </c>
      <c r="R84" s="148" t="s">
        <v>331</v>
      </c>
      <c r="S84" s="148" t="s">
        <v>318</v>
      </c>
      <c r="T84" s="270"/>
      <c r="U84" s="282" t="s">
        <v>315</v>
      </c>
      <c r="V84" s="39"/>
      <c r="W84" s="284" t="s">
        <v>307</v>
      </c>
      <c r="X84" s="275"/>
      <c r="Y84" s="305" t="s">
        <v>347</v>
      </c>
      <c r="Z84" s="305"/>
      <c r="AA84" s="305"/>
      <c r="AB84" s="305"/>
      <c r="AC84" s="305"/>
      <c r="AD84" s="305"/>
      <c r="AE84" s="305"/>
      <c r="AF84" s="305"/>
      <c r="AG84" s="269" t="s">
        <v>348</v>
      </c>
      <c r="AH84" s="271">
        <v>1.1235955056179776</v>
      </c>
      <c r="AI84" s="332" t="s">
        <v>1269</v>
      </c>
      <c r="AJ84" s="269"/>
      <c r="AK84" s="269"/>
      <c r="AL84" s="333" t="s">
        <v>1270</v>
      </c>
      <c r="AM84" s="275"/>
      <c r="AN84" s="269"/>
      <c r="AO84" s="148">
        <v>2554.8077753779698</v>
      </c>
      <c r="AP84" s="269"/>
      <c r="AQ84" s="282">
        <v>33</v>
      </c>
      <c r="AR84" s="25"/>
      <c r="AS84" s="25"/>
    </row>
    <row r="85" spans="1:45" ht="15" customHeight="1" x14ac:dyDescent="0.2">
      <c r="A85" s="2"/>
      <c r="B85" s="268">
        <v>2000</v>
      </c>
      <c r="C85" s="148" t="s">
        <v>78</v>
      </c>
      <c r="D85" s="269" t="s">
        <v>119</v>
      </c>
      <c r="E85" s="148"/>
      <c r="F85" s="148">
        <v>25</v>
      </c>
      <c r="G85" s="148">
        <v>12</v>
      </c>
      <c r="H85" s="270">
        <v>1.5833333333333333</v>
      </c>
      <c r="I85" s="270">
        <v>0.25</v>
      </c>
      <c r="J85" s="270">
        <v>1.8333333333333333</v>
      </c>
      <c r="K85" s="271">
        <v>3.1666666666666665</v>
      </c>
      <c r="L85" s="39"/>
      <c r="M85" s="272" t="s">
        <v>276</v>
      </c>
      <c r="N85" s="148"/>
      <c r="O85" s="148"/>
      <c r="P85" s="148" t="s">
        <v>321</v>
      </c>
      <c r="Q85" s="148" t="s">
        <v>253</v>
      </c>
      <c r="R85" s="148" t="s">
        <v>331</v>
      </c>
      <c r="S85" s="148" t="s">
        <v>209</v>
      </c>
      <c r="T85" s="270"/>
      <c r="U85" s="282" t="s">
        <v>339</v>
      </c>
      <c r="V85" s="39"/>
      <c r="W85" s="268"/>
      <c r="X85" s="275"/>
      <c r="Y85" s="275"/>
      <c r="Z85" s="269"/>
      <c r="AA85" s="269"/>
      <c r="AB85" s="269"/>
      <c r="AC85" s="269"/>
      <c r="AD85" s="269"/>
      <c r="AE85" s="275"/>
      <c r="AF85" s="303"/>
      <c r="AG85" s="273"/>
      <c r="AH85" s="276"/>
      <c r="AI85" s="332" t="s">
        <v>1271</v>
      </c>
      <c r="AJ85" s="269"/>
      <c r="AK85" s="269"/>
      <c r="AL85" s="333" t="s">
        <v>1272</v>
      </c>
      <c r="AM85" s="275"/>
      <c r="AN85" s="269"/>
      <c r="AO85" s="148">
        <v>1699.374269005848</v>
      </c>
      <c r="AP85" s="269"/>
      <c r="AQ85" s="282">
        <v>12</v>
      </c>
      <c r="AR85" s="25"/>
      <c r="AS85" s="25"/>
    </row>
    <row r="86" spans="1:45" ht="15" customHeight="1" x14ac:dyDescent="0.2">
      <c r="A86" s="2"/>
      <c r="B86" s="268">
        <v>2001</v>
      </c>
      <c r="C86" s="148" t="s">
        <v>77</v>
      </c>
      <c r="D86" s="269" t="s">
        <v>119</v>
      </c>
      <c r="E86" s="148"/>
      <c r="F86" s="148">
        <v>26</v>
      </c>
      <c r="G86" s="148">
        <v>5</v>
      </c>
      <c r="H86" s="270">
        <v>1.4</v>
      </c>
      <c r="I86" s="270">
        <v>0.4</v>
      </c>
      <c r="J86" s="270">
        <v>1.8</v>
      </c>
      <c r="K86" s="271">
        <v>2.4</v>
      </c>
      <c r="L86" s="39"/>
      <c r="M86" s="272" t="s">
        <v>280</v>
      </c>
      <c r="N86" s="148"/>
      <c r="O86" s="148"/>
      <c r="P86" s="148" t="s">
        <v>323</v>
      </c>
      <c r="Q86" s="148" t="s">
        <v>80</v>
      </c>
      <c r="R86" s="148" t="s">
        <v>332</v>
      </c>
      <c r="S86" s="148" t="s">
        <v>213</v>
      </c>
      <c r="T86" s="270"/>
      <c r="U86" s="282" t="s">
        <v>339</v>
      </c>
      <c r="V86" s="39"/>
      <c r="W86" s="284" t="s">
        <v>311</v>
      </c>
      <c r="X86" s="275"/>
      <c r="Y86" s="275"/>
      <c r="Z86" s="269"/>
      <c r="AA86" s="269"/>
      <c r="AB86" s="269"/>
      <c r="AC86" s="269"/>
      <c r="AD86" s="269"/>
      <c r="AE86" s="275"/>
      <c r="AF86" s="303"/>
      <c r="AG86" s="273"/>
      <c r="AH86" s="276"/>
      <c r="AI86" s="332" t="s">
        <v>1273</v>
      </c>
      <c r="AJ86" s="269"/>
      <c r="AK86" s="269"/>
      <c r="AL86" s="333" t="s">
        <v>1274</v>
      </c>
      <c r="AM86" s="275"/>
      <c r="AN86" s="269"/>
      <c r="AO86" s="148">
        <v>2207.5134615384613</v>
      </c>
      <c r="AP86" s="269"/>
      <c r="AQ86" s="282">
        <v>18</v>
      </c>
      <c r="AR86" s="25"/>
      <c r="AS86" s="25"/>
    </row>
    <row r="87" spans="1:45" ht="15" customHeight="1" x14ac:dyDescent="0.2">
      <c r="A87" s="2"/>
      <c r="B87" s="268">
        <v>2002</v>
      </c>
      <c r="C87" s="148"/>
      <c r="D87" s="269"/>
      <c r="E87" s="148"/>
      <c r="F87" s="148">
        <v>27</v>
      </c>
      <c r="G87" s="148"/>
      <c r="H87" s="270"/>
      <c r="I87" s="270"/>
      <c r="J87" s="270"/>
      <c r="K87" s="271"/>
      <c r="L87" s="39"/>
      <c r="M87" s="272" t="s">
        <v>282</v>
      </c>
      <c r="N87" s="148"/>
      <c r="O87" s="148"/>
      <c r="P87" s="148" t="s">
        <v>218</v>
      </c>
      <c r="Q87" s="148" t="s">
        <v>253</v>
      </c>
      <c r="R87" s="148" t="s">
        <v>314</v>
      </c>
      <c r="S87" s="148" t="s">
        <v>235</v>
      </c>
      <c r="T87" s="270"/>
      <c r="U87" s="282" t="s">
        <v>272</v>
      </c>
      <c r="V87" s="39"/>
      <c r="W87" s="284" t="s">
        <v>307</v>
      </c>
      <c r="X87" s="275"/>
      <c r="Y87" s="275" t="s">
        <v>349</v>
      </c>
      <c r="Z87" s="269"/>
      <c r="AA87" s="269"/>
      <c r="AB87" s="269"/>
      <c r="AC87" s="269"/>
      <c r="AD87" s="269"/>
      <c r="AE87" s="275"/>
      <c r="AF87" s="303"/>
      <c r="AG87" s="275" t="s">
        <v>350</v>
      </c>
      <c r="AH87" s="271">
        <v>1.5873015873015872</v>
      </c>
      <c r="AI87" s="332" t="s">
        <v>1275</v>
      </c>
      <c r="AJ87" s="269"/>
      <c r="AK87" s="269"/>
      <c r="AL87" s="333" t="s">
        <v>1276</v>
      </c>
      <c r="AM87" s="275"/>
      <c r="AN87" s="269"/>
      <c r="AO87" s="148">
        <v>1556.2547945205479</v>
      </c>
      <c r="AP87" s="269"/>
      <c r="AQ87" s="282">
        <v>13</v>
      </c>
      <c r="AR87" s="25"/>
      <c r="AS87" s="25"/>
    </row>
    <row r="88" spans="1:45" ht="15" customHeight="1" x14ac:dyDescent="0.2">
      <c r="A88" s="2"/>
      <c r="B88" s="268">
        <v>2003</v>
      </c>
      <c r="C88" s="148" t="s">
        <v>76</v>
      </c>
      <c r="D88" s="269" t="s">
        <v>119</v>
      </c>
      <c r="E88" s="148"/>
      <c r="F88" s="148">
        <v>28</v>
      </c>
      <c r="G88" s="148">
        <v>5</v>
      </c>
      <c r="H88" s="270">
        <v>1.2</v>
      </c>
      <c r="I88" s="270">
        <v>0.2</v>
      </c>
      <c r="J88" s="270">
        <v>1.4</v>
      </c>
      <c r="K88" s="271">
        <v>2.2000000000000002</v>
      </c>
      <c r="L88" s="39"/>
      <c r="M88" s="272" t="s">
        <v>284</v>
      </c>
      <c r="N88" s="148"/>
      <c r="O88" s="148"/>
      <c r="P88" s="148" t="s">
        <v>217</v>
      </c>
      <c r="Q88" s="148" t="s">
        <v>253</v>
      </c>
      <c r="R88" s="148" t="s">
        <v>322</v>
      </c>
      <c r="S88" s="148" t="s">
        <v>235</v>
      </c>
      <c r="T88" s="270"/>
      <c r="U88" s="282" t="s">
        <v>277</v>
      </c>
      <c r="V88" s="39"/>
      <c r="W88" s="284" t="s">
        <v>355</v>
      </c>
      <c r="X88" s="275"/>
      <c r="Y88" s="275" t="s">
        <v>351</v>
      </c>
      <c r="Z88" s="269"/>
      <c r="AA88" s="269"/>
      <c r="AB88" s="269"/>
      <c r="AC88" s="269"/>
      <c r="AD88" s="269"/>
      <c r="AE88" s="275"/>
      <c r="AF88" s="303"/>
      <c r="AG88" s="275" t="s">
        <v>352</v>
      </c>
      <c r="AH88" s="271">
        <v>1.6528925619834711</v>
      </c>
      <c r="AI88" s="332" t="s">
        <v>1277</v>
      </c>
      <c r="AJ88" s="269"/>
      <c r="AK88" s="269"/>
      <c r="AL88" s="333" t="s">
        <v>1278</v>
      </c>
      <c r="AM88" s="275"/>
      <c r="AN88" s="269"/>
      <c r="AO88" s="148">
        <v>2189.3703703703704</v>
      </c>
      <c r="AP88" s="269"/>
      <c r="AQ88" s="282">
        <v>23</v>
      </c>
      <c r="AR88" s="25"/>
      <c r="AS88" s="25"/>
    </row>
    <row r="89" spans="1:45" ht="15" customHeight="1" x14ac:dyDescent="0.2">
      <c r="A89" s="2"/>
      <c r="B89" s="268">
        <v>2004</v>
      </c>
      <c r="C89" s="148" t="s">
        <v>73</v>
      </c>
      <c r="D89" s="269" t="s">
        <v>127</v>
      </c>
      <c r="E89" s="148"/>
      <c r="F89" s="148">
        <v>29</v>
      </c>
      <c r="G89" s="148">
        <v>7</v>
      </c>
      <c r="H89" s="270">
        <v>1.1428571428571428</v>
      </c>
      <c r="I89" s="270">
        <v>0.5714285714285714</v>
      </c>
      <c r="J89" s="270">
        <v>1.7142857142857142</v>
      </c>
      <c r="K89" s="271">
        <v>3.7142857142857144</v>
      </c>
      <c r="L89" s="39"/>
      <c r="M89" s="272" t="s">
        <v>286</v>
      </c>
      <c r="N89" s="148"/>
      <c r="O89" s="148"/>
      <c r="P89" s="148" t="s">
        <v>217</v>
      </c>
      <c r="Q89" s="148" t="s">
        <v>79</v>
      </c>
      <c r="R89" s="148" t="s">
        <v>314</v>
      </c>
      <c r="S89" s="148" t="s">
        <v>205</v>
      </c>
      <c r="T89" s="270"/>
      <c r="U89" s="282" t="s">
        <v>319</v>
      </c>
      <c r="V89" s="39"/>
      <c r="W89" s="268"/>
      <c r="X89" s="275"/>
      <c r="Y89" s="269"/>
      <c r="Z89" s="269"/>
      <c r="AA89" s="269"/>
      <c r="AB89" s="269"/>
      <c r="AC89" s="269"/>
      <c r="AD89" s="269"/>
      <c r="AE89" s="275"/>
      <c r="AF89" s="303"/>
      <c r="AG89" s="273"/>
      <c r="AH89" s="276"/>
      <c r="AI89" s="332" t="s">
        <v>1279</v>
      </c>
      <c r="AJ89" s="269"/>
      <c r="AK89" s="269"/>
      <c r="AL89" s="333" t="s">
        <v>1280</v>
      </c>
      <c r="AM89" s="275"/>
      <c r="AN89" s="269"/>
      <c r="AO89" s="148">
        <v>1986.7482142857143</v>
      </c>
      <c r="AP89" s="269"/>
      <c r="AQ89" s="282">
        <v>26</v>
      </c>
      <c r="AR89" s="25"/>
      <c r="AS89" s="25"/>
    </row>
    <row r="90" spans="1:45" ht="15" customHeight="1" x14ac:dyDescent="0.2">
      <c r="A90" s="2"/>
      <c r="B90" s="268">
        <v>2005</v>
      </c>
      <c r="C90" s="148" t="s">
        <v>75</v>
      </c>
      <c r="D90" s="269" t="s">
        <v>127</v>
      </c>
      <c r="E90" s="148"/>
      <c r="F90" s="148">
        <v>30</v>
      </c>
      <c r="G90" s="148">
        <v>15</v>
      </c>
      <c r="H90" s="270">
        <v>1.2</v>
      </c>
      <c r="I90" s="270">
        <v>0.4</v>
      </c>
      <c r="J90" s="270">
        <v>1.6</v>
      </c>
      <c r="K90" s="271">
        <v>4.5333333333333332</v>
      </c>
      <c r="L90" s="39"/>
      <c r="M90" s="272" t="s">
        <v>288</v>
      </c>
      <c r="N90" s="148"/>
      <c r="O90" s="148"/>
      <c r="P90" s="148" t="s">
        <v>215</v>
      </c>
      <c r="Q90" s="148" t="s">
        <v>76</v>
      </c>
      <c r="R90" s="148" t="s">
        <v>272</v>
      </c>
      <c r="S90" s="148" t="s">
        <v>212</v>
      </c>
      <c r="T90" s="270"/>
      <c r="U90" s="282" t="s">
        <v>214</v>
      </c>
      <c r="V90" s="39"/>
      <c r="W90" s="272" t="s">
        <v>312</v>
      </c>
      <c r="X90" s="275"/>
      <c r="Y90" s="269"/>
      <c r="Z90" s="269"/>
      <c r="AA90" s="269"/>
      <c r="AB90" s="269"/>
      <c r="AC90" s="269"/>
      <c r="AD90" s="269"/>
      <c r="AE90" s="275"/>
      <c r="AF90" s="303"/>
      <c r="AG90" s="273"/>
      <c r="AH90" s="276"/>
      <c r="AI90" s="332" t="s">
        <v>1281</v>
      </c>
      <c r="AJ90" s="269"/>
      <c r="AK90" s="269"/>
      <c r="AL90" s="333" t="s">
        <v>1282</v>
      </c>
      <c r="AM90" s="275"/>
      <c r="AN90" s="269"/>
      <c r="AO90" s="148">
        <v>1618.2733918128654</v>
      </c>
      <c r="AP90" s="269"/>
      <c r="AQ90" s="282">
        <v>7</v>
      </c>
      <c r="AR90" s="25"/>
      <c r="AS90" s="25"/>
    </row>
    <row r="91" spans="1:45" ht="15" customHeight="1" x14ac:dyDescent="0.2">
      <c r="A91" s="2"/>
      <c r="B91" s="268">
        <v>2006</v>
      </c>
      <c r="C91" s="148" t="s">
        <v>73</v>
      </c>
      <c r="D91" s="269" t="s">
        <v>127</v>
      </c>
      <c r="E91" s="148"/>
      <c r="F91" s="148">
        <v>31</v>
      </c>
      <c r="G91" s="148">
        <v>7</v>
      </c>
      <c r="H91" s="306">
        <v>2.8571428571428572</v>
      </c>
      <c r="I91" s="270">
        <v>0.14285714285714285</v>
      </c>
      <c r="J91" s="306">
        <v>3</v>
      </c>
      <c r="K91" s="271">
        <v>5.7142857142857144</v>
      </c>
      <c r="L91" s="39"/>
      <c r="M91" s="272" t="s">
        <v>290</v>
      </c>
      <c r="N91" s="148"/>
      <c r="O91" s="148"/>
      <c r="P91" s="148" t="s">
        <v>212</v>
      </c>
      <c r="Q91" s="148" t="s">
        <v>81</v>
      </c>
      <c r="R91" s="148" t="s">
        <v>278</v>
      </c>
      <c r="S91" s="148" t="s">
        <v>212</v>
      </c>
      <c r="T91" s="270"/>
      <c r="U91" s="282" t="s">
        <v>221</v>
      </c>
      <c r="V91" s="39"/>
      <c r="W91" s="284" t="s">
        <v>260</v>
      </c>
      <c r="X91" s="275"/>
      <c r="Y91" s="275" t="s">
        <v>353</v>
      </c>
      <c r="Z91" s="269"/>
      <c r="AA91" s="269"/>
      <c r="AB91" s="269"/>
      <c r="AC91" s="269"/>
      <c r="AD91" s="269"/>
      <c r="AE91" s="275"/>
      <c r="AF91" s="303"/>
      <c r="AG91" s="275" t="s">
        <v>354</v>
      </c>
      <c r="AH91" s="271">
        <v>4.032258064516129</v>
      </c>
      <c r="AI91" s="332" t="s">
        <v>1283</v>
      </c>
      <c r="AJ91" s="269"/>
      <c r="AK91" s="269"/>
      <c r="AL91" s="333" t="s">
        <v>1284</v>
      </c>
      <c r="AM91" s="275"/>
      <c r="AN91" s="269"/>
      <c r="AO91" s="148">
        <v>1926.9595782073814</v>
      </c>
      <c r="AP91" s="269"/>
      <c r="AQ91" s="282">
        <v>6</v>
      </c>
      <c r="AR91" s="25"/>
      <c r="AS91" s="25"/>
    </row>
    <row r="92" spans="1:45" ht="15" customHeight="1" x14ac:dyDescent="0.2">
      <c r="A92" s="2"/>
      <c r="B92" s="268">
        <v>2007</v>
      </c>
      <c r="C92" s="148" t="s">
        <v>58</v>
      </c>
      <c r="D92" s="269" t="s">
        <v>127</v>
      </c>
      <c r="E92" s="148"/>
      <c r="F92" s="148">
        <v>32</v>
      </c>
      <c r="G92" s="148">
        <v>14</v>
      </c>
      <c r="H92" s="270">
        <v>1.3571428571428572</v>
      </c>
      <c r="I92" s="270">
        <v>0.35714285714285715</v>
      </c>
      <c r="J92" s="270">
        <v>1.7142857142857142</v>
      </c>
      <c r="K92" s="271">
        <v>4.0714285714285712</v>
      </c>
      <c r="L92" s="39"/>
      <c r="M92" s="272" t="s">
        <v>292</v>
      </c>
      <c r="N92" s="148"/>
      <c r="O92" s="148"/>
      <c r="P92" s="148" t="s">
        <v>77</v>
      </c>
      <c r="Q92" s="154" t="s">
        <v>73</v>
      </c>
      <c r="R92" s="148" t="s">
        <v>333</v>
      </c>
      <c r="S92" s="148" t="s">
        <v>80</v>
      </c>
      <c r="T92" s="270"/>
      <c r="U92" s="282" t="s">
        <v>235</v>
      </c>
      <c r="V92" s="39"/>
      <c r="W92" s="268"/>
      <c r="X92" s="275"/>
      <c r="Y92" s="269"/>
      <c r="Z92" s="269"/>
      <c r="AA92" s="269"/>
      <c r="AB92" s="269"/>
      <c r="AC92" s="269"/>
      <c r="AD92" s="269"/>
      <c r="AE92" s="275"/>
      <c r="AF92" s="303"/>
      <c r="AG92" s="273"/>
      <c r="AH92" s="276"/>
      <c r="AI92" s="332" t="s">
        <v>1285</v>
      </c>
      <c r="AJ92" s="269"/>
      <c r="AK92" s="269"/>
      <c r="AL92" s="333" t="s">
        <v>1286</v>
      </c>
      <c r="AM92" s="275"/>
      <c r="AN92" s="269"/>
      <c r="AO92" s="148">
        <v>2427.3148558758317</v>
      </c>
      <c r="AP92" s="269"/>
      <c r="AQ92" s="282">
        <v>33</v>
      </c>
      <c r="AR92" s="25"/>
      <c r="AS92" s="25"/>
    </row>
    <row r="93" spans="1:45" ht="15" customHeight="1" x14ac:dyDescent="0.2">
      <c r="A93" s="2"/>
      <c r="B93" s="268">
        <v>2008</v>
      </c>
      <c r="C93" s="148" t="s">
        <v>81</v>
      </c>
      <c r="D93" s="269" t="s">
        <v>119</v>
      </c>
      <c r="E93" s="148"/>
      <c r="F93" s="148">
        <v>33</v>
      </c>
      <c r="G93" s="148">
        <v>7</v>
      </c>
      <c r="H93" s="270">
        <v>1.2857142857142858</v>
      </c>
      <c r="I93" s="270">
        <v>0.2857142857142857</v>
      </c>
      <c r="J93" s="270">
        <v>1.5714285714285714</v>
      </c>
      <c r="K93" s="271">
        <v>5.1428571428571432</v>
      </c>
      <c r="L93" s="39"/>
      <c r="M93" s="272" t="s">
        <v>294</v>
      </c>
      <c r="N93" s="148"/>
      <c r="O93" s="148"/>
      <c r="P93" s="148" t="s">
        <v>77</v>
      </c>
      <c r="Q93" s="148" t="s">
        <v>73</v>
      </c>
      <c r="R93" s="148" t="s">
        <v>333</v>
      </c>
      <c r="S93" s="148" t="s">
        <v>80</v>
      </c>
      <c r="T93" s="270"/>
      <c r="U93" s="308" t="s">
        <v>213</v>
      </c>
      <c r="V93" s="39"/>
      <c r="W93" s="268"/>
      <c r="X93" s="275"/>
      <c r="Y93" s="269"/>
      <c r="Z93" s="269"/>
      <c r="AA93" s="269"/>
      <c r="AB93" s="269"/>
      <c r="AC93" s="269"/>
      <c r="AD93" s="269"/>
      <c r="AE93" s="275"/>
      <c r="AF93" s="303"/>
      <c r="AG93" s="273"/>
      <c r="AH93" s="276"/>
      <c r="AI93" s="332" t="s">
        <v>1287</v>
      </c>
      <c r="AJ93" s="269"/>
      <c r="AK93" s="269"/>
      <c r="AL93" s="333" t="s">
        <v>1288</v>
      </c>
      <c r="AM93" s="275"/>
      <c r="AN93" s="269"/>
      <c r="AO93" s="148">
        <v>2525.8770301624131</v>
      </c>
      <c r="AP93" s="269"/>
      <c r="AQ93" s="282">
        <v>15</v>
      </c>
      <c r="AR93" s="25"/>
      <c r="AS93" s="25"/>
    </row>
    <row r="94" spans="1:45" ht="15" customHeight="1" x14ac:dyDescent="0.2">
      <c r="A94" s="2"/>
      <c r="B94" s="268">
        <v>2009</v>
      </c>
      <c r="C94" s="148" t="s">
        <v>77</v>
      </c>
      <c r="D94" s="269" t="s">
        <v>119</v>
      </c>
      <c r="E94" s="148"/>
      <c r="F94" s="148">
        <v>34</v>
      </c>
      <c r="G94" s="148">
        <v>7</v>
      </c>
      <c r="H94" s="270">
        <v>1</v>
      </c>
      <c r="I94" s="270">
        <v>0.7142857142857143</v>
      </c>
      <c r="J94" s="270">
        <v>1.7142857142857142</v>
      </c>
      <c r="K94" s="271">
        <v>4</v>
      </c>
      <c r="L94" s="39"/>
      <c r="M94" s="272" t="s">
        <v>296</v>
      </c>
      <c r="N94" s="148"/>
      <c r="O94" s="148"/>
      <c r="P94" s="154" t="s">
        <v>73</v>
      </c>
      <c r="Q94" s="148" t="s">
        <v>81</v>
      </c>
      <c r="R94" s="154" t="s">
        <v>316</v>
      </c>
      <c r="S94" s="148" t="s">
        <v>80</v>
      </c>
      <c r="T94" s="270"/>
      <c r="U94" s="282" t="s">
        <v>235</v>
      </c>
      <c r="V94" s="39"/>
      <c r="W94" s="268"/>
      <c r="X94" s="275"/>
      <c r="Y94" s="269"/>
      <c r="Z94" s="269"/>
      <c r="AA94" s="269"/>
      <c r="AB94" s="269"/>
      <c r="AC94" s="269"/>
      <c r="AD94" s="269"/>
      <c r="AE94" s="275"/>
      <c r="AF94" s="303"/>
      <c r="AG94" s="273"/>
      <c r="AH94" s="276"/>
      <c r="AI94" s="332" t="s">
        <v>1289</v>
      </c>
      <c r="AJ94" s="269"/>
      <c r="AK94" s="269"/>
      <c r="AL94" s="333" t="s">
        <v>1290</v>
      </c>
      <c r="AM94" s="275"/>
      <c r="AN94" s="269"/>
      <c r="AO94" s="148">
        <v>1988.7192660550459</v>
      </c>
      <c r="AP94" s="269"/>
      <c r="AQ94" s="282">
        <v>25</v>
      </c>
      <c r="AR94" s="25"/>
      <c r="AS94" s="25"/>
    </row>
    <row r="95" spans="1:45" ht="15" customHeight="1" x14ac:dyDescent="0.2">
      <c r="A95" s="2"/>
      <c r="B95" s="268">
        <v>2010</v>
      </c>
      <c r="C95" s="148" t="s">
        <v>79</v>
      </c>
      <c r="D95" s="269" t="s">
        <v>127</v>
      </c>
      <c r="E95" s="148"/>
      <c r="F95" s="148">
        <v>35</v>
      </c>
      <c r="G95" s="148"/>
      <c r="H95" s="270"/>
      <c r="I95" s="270"/>
      <c r="J95" s="270"/>
      <c r="K95" s="271"/>
      <c r="L95" s="39"/>
      <c r="M95" s="272" t="s">
        <v>298</v>
      </c>
      <c r="N95" s="148"/>
      <c r="O95" s="148"/>
      <c r="P95" s="148" t="s">
        <v>76</v>
      </c>
      <c r="Q95" s="148" t="s">
        <v>76</v>
      </c>
      <c r="R95" s="148" t="s">
        <v>316</v>
      </c>
      <c r="S95" s="148" t="s">
        <v>80</v>
      </c>
      <c r="T95" s="270"/>
      <c r="U95" s="282" t="s">
        <v>209</v>
      </c>
      <c r="V95" s="39"/>
      <c r="W95" s="268"/>
      <c r="X95" s="275"/>
      <c r="Y95" s="269"/>
      <c r="Z95" s="269"/>
      <c r="AA95" s="269"/>
      <c r="AB95" s="269"/>
      <c r="AC95" s="269"/>
      <c r="AD95" s="269"/>
      <c r="AE95" s="275"/>
      <c r="AF95" s="303"/>
      <c r="AG95" s="273"/>
      <c r="AH95" s="276"/>
      <c r="AI95" s="332" t="s">
        <v>1291</v>
      </c>
      <c r="AJ95" s="269"/>
      <c r="AK95" s="269"/>
      <c r="AL95" s="333" t="s">
        <v>1292</v>
      </c>
      <c r="AM95" s="275"/>
      <c r="AN95" s="269"/>
      <c r="AO95" s="148">
        <v>2551.1016548463358</v>
      </c>
      <c r="AP95" s="269"/>
      <c r="AQ95" s="282">
        <v>29</v>
      </c>
      <c r="AR95" s="25"/>
      <c r="AS95" s="25"/>
    </row>
    <row r="96" spans="1:45" ht="15" customHeight="1" x14ac:dyDescent="0.2">
      <c r="A96" s="2"/>
      <c r="B96" s="268">
        <v>2011</v>
      </c>
      <c r="C96" s="148" t="s">
        <v>80</v>
      </c>
      <c r="D96" s="269" t="s">
        <v>127</v>
      </c>
      <c r="E96" s="148"/>
      <c r="F96" s="148">
        <v>36</v>
      </c>
      <c r="G96" s="148"/>
      <c r="H96" s="270"/>
      <c r="I96" s="270"/>
      <c r="J96" s="270"/>
      <c r="K96" s="271"/>
      <c r="L96" s="39"/>
      <c r="M96" s="272" t="s">
        <v>300</v>
      </c>
      <c r="N96" s="148"/>
      <c r="O96" s="148"/>
      <c r="P96" s="148" t="s">
        <v>79</v>
      </c>
      <c r="Q96" s="148" t="s">
        <v>76</v>
      </c>
      <c r="R96" s="148" t="s">
        <v>277</v>
      </c>
      <c r="S96" s="148" t="s">
        <v>80</v>
      </c>
      <c r="T96" s="270"/>
      <c r="U96" s="282" t="s">
        <v>340</v>
      </c>
      <c r="V96" s="39"/>
      <c r="W96" s="268"/>
      <c r="X96" s="275"/>
      <c r="Y96" s="269"/>
      <c r="Z96" s="269"/>
      <c r="AA96" s="269"/>
      <c r="AB96" s="269"/>
      <c r="AC96" s="269"/>
      <c r="AD96" s="269"/>
      <c r="AE96" s="275"/>
      <c r="AF96" s="303"/>
      <c r="AG96" s="273"/>
      <c r="AH96" s="276"/>
      <c r="AI96" s="332" t="s">
        <v>1293</v>
      </c>
      <c r="AJ96" s="269"/>
      <c r="AK96" s="269"/>
      <c r="AL96" s="333" t="s">
        <v>1294</v>
      </c>
      <c r="AM96" s="275"/>
      <c r="AN96" s="269"/>
      <c r="AO96" s="148">
        <v>1654.2907692307692</v>
      </c>
      <c r="AP96" s="269"/>
      <c r="AQ96" s="282">
        <v>9</v>
      </c>
      <c r="AR96" s="25"/>
      <c r="AS96" s="25"/>
    </row>
    <row r="97" spans="1:45" ht="15" customHeight="1" x14ac:dyDescent="0.2">
      <c r="A97" s="2"/>
      <c r="B97" s="268">
        <v>2012</v>
      </c>
      <c r="C97" s="148" t="s">
        <v>73</v>
      </c>
      <c r="D97" s="269" t="s">
        <v>160</v>
      </c>
      <c r="E97" s="148"/>
      <c r="F97" s="148">
        <v>37</v>
      </c>
      <c r="G97" s="148">
        <v>6</v>
      </c>
      <c r="H97" s="270">
        <v>1.3333333333333333</v>
      </c>
      <c r="I97" s="270">
        <v>0.16666666666666666</v>
      </c>
      <c r="J97" s="270">
        <v>1.5</v>
      </c>
      <c r="K97" s="271">
        <v>4.833333333333333</v>
      </c>
      <c r="L97" s="39"/>
      <c r="M97" s="272" t="s">
        <v>302</v>
      </c>
      <c r="N97" s="148"/>
      <c r="O97" s="148"/>
      <c r="P97" s="148" t="s">
        <v>80</v>
      </c>
      <c r="Q97" s="148" t="s">
        <v>76</v>
      </c>
      <c r="R97" s="148" t="s">
        <v>334</v>
      </c>
      <c r="S97" s="154" t="s">
        <v>76</v>
      </c>
      <c r="T97" s="270"/>
      <c r="U97" s="282" t="s">
        <v>220</v>
      </c>
      <c r="V97" s="39"/>
      <c r="W97" s="268"/>
      <c r="X97" s="269"/>
      <c r="Y97" s="269"/>
      <c r="Z97" s="269"/>
      <c r="AA97" s="269"/>
      <c r="AB97" s="269"/>
      <c r="AC97" s="269"/>
      <c r="AD97" s="269"/>
      <c r="AE97" s="275"/>
      <c r="AF97" s="303"/>
      <c r="AG97" s="273"/>
      <c r="AH97" s="276"/>
      <c r="AI97" s="332" t="s">
        <v>1295</v>
      </c>
      <c r="AJ97" s="269"/>
      <c r="AK97" s="269"/>
      <c r="AL97" s="333" t="s">
        <v>1296</v>
      </c>
      <c r="AM97" s="275"/>
      <c r="AN97" s="269"/>
      <c r="AO97" s="148">
        <v>1791.0690235690236</v>
      </c>
      <c r="AP97" s="269"/>
      <c r="AQ97" s="282">
        <v>4</v>
      </c>
      <c r="AR97" s="25"/>
      <c r="AS97" s="25"/>
    </row>
    <row r="98" spans="1:45" ht="15" customHeight="1" x14ac:dyDescent="0.2">
      <c r="A98" s="2"/>
      <c r="B98" s="268">
        <v>2013</v>
      </c>
      <c r="C98" s="148" t="s">
        <v>76</v>
      </c>
      <c r="D98" s="269" t="s">
        <v>160</v>
      </c>
      <c r="E98" s="148"/>
      <c r="F98" s="148">
        <v>38</v>
      </c>
      <c r="G98" s="148">
        <v>3</v>
      </c>
      <c r="H98" s="270">
        <v>1.6666666666666667</v>
      </c>
      <c r="I98" s="270">
        <v>0.33333333333333331</v>
      </c>
      <c r="J98" s="270">
        <v>2</v>
      </c>
      <c r="K98" s="271">
        <v>4</v>
      </c>
      <c r="L98" s="39"/>
      <c r="M98" s="272" t="s">
        <v>304</v>
      </c>
      <c r="N98" s="148"/>
      <c r="O98" s="148"/>
      <c r="P98" s="148" t="s">
        <v>248</v>
      </c>
      <c r="Q98" s="148" t="s">
        <v>76</v>
      </c>
      <c r="R98" s="148" t="s">
        <v>272</v>
      </c>
      <c r="S98" s="148" t="s">
        <v>80</v>
      </c>
      <c r="T98" s="270"/>
      <c r="U98" s="282" t="s">
        <v>220</v>
      </c>
      <c r="V98" s="39"/>
      <c r="W98" s="268"/>
      <c r="X98" s="269"/>
      <c r="Y98" s="269"/>
      <c r="Z98" s="269"/>
      <c r="AA98" s="269"/>
      <c r="AB98" s="269"/>
      <c r="AC98" s="269"/>
      <c r="AD98" s="269"/>
      <c r="AE98" s="275"/>
      <c r="AF98" s="303"/>
      <c r="AG98" s="273"/>
      <c r="AH98" s="276"/>
      <c r="AI98" s="332" t="s">
        <v>1297</v>
      </c>
      <c r="AJ98" s="269"/>
      <c r="AK98" s="269"/>
      <c r="AL98" s="333" t="s">
        <v>1298</v>
      </c>
      <c r="AM98" s="275"/>
      <c r="AN98" s="269"/>
      <c r="AO98" s="148">
        <v>1908.4388489208634</v>
      </c>
      <c r="AP98" s="269"/>
      <c r="AQ98" s="282">
        <v>12</v>
      </c>
      <c r="AR98" s="25"/>
      <c r="AS98" s="25"/>
    </row>
    <row r="99" spans="1:45" ht="15" customHeight="1" x14ac:dyDescent="0.2">
      <c r="A99" s="2"/>
      <c r="B99" s="268">
        <v>2014</v>
      </c>
      <c r="C99" s="148" t="s">
        <v>73</v>
      </c>
      <c r="D99" s="269" t="s">
        <v>161</v>
      </c>
      <c r="E99" s="148"/>
      <c r="F99" s="148">
        <v>39</v>
      </c>
      <c r="G99" s="148">
        <v>4</v>
      </c>
      <c r="H99" s="270">
        <v>1</v>
      </c>
      <c r="I99" s="270">
        <v>0.75</v>
      </c>
      <c r="J99" s="270">
        <v>1.75</v>
      </c>
      <c r="K99" s="307">
        <v>5.75</v>
      </c>
      <c r="L99" s="39"/>
      <c r="M99" s="272" t="s">
        <v>306</v>
      </c>
      <c r="N99" s="148"/>
      <c r="O99" s="148"/>
      <c r="P99" s="148" t="s">
        <v>248</v>
      </c>
      <c r="Q99" s="148" t="s">
        <v>77</v>
      </c>
      <c r="R99" s="148" t="s">
        <v>317</v>
      </c>
      <c r="S99" s="148" t="s">
        <v>79</v>
      </c>
      <c r="T99" s="270"/>
      <c r="U99" s="282" t="s">
        <v>211</v>
      </c>
      <c r="V99" s="39"/>
      <c r="W99" s="268"/>
      <c r="X99" s="269"/>
      <c r="Y99" s="269"/>
      <c r="Z99" s="269"/>
      <c r="AA99" s="269"/>
      <c r="AB99" s="269"/>
      <c r="AC99" s="269"/>
      <c r="AD99" s="269"/>
      <c r="AE99" s="275"/>
      <c r="AF99" s="303"/>
      <c r="AG99" s="273"/>
      <c r="AH99" s="276"/>
      <c r="AI99" s="269" t="s">
        <v>1299</v>
      </c>
      <c r="AJ99" s="269"/>
      <c r="AK99" s="269"/>
      <c r="AL99" s="400" t="s">
        <v>1300</v>
      </c>
      <c r="AM99" s="315"/>
      <c r="AN99" s="401"/>
      <c r="AO99" s="269">
        <v>1890.7101967799642</v>
      </c>
      <c r="AP99" s="269"/>
      <c r="AQ99" s="282">
        <v>21</v>
      </c>
      <c r="AR99" s="25"/>
      <c r="AS99" s="25"/>
    </row>
    <row r="100" spans="1:45" ht="15" customHeight="1" x14ac:dyDescent="0.2">
      <c r="A100" s="2"/>
      <c r="B100" s="268">
        <v>2015</v>
      </c>
      <c r="C100" s="148" t="s">
        <v>80</v>
      </c>
      <c r="D100" s="269" t="s">
        <v>161</v>
      </c>
      <c r="E100" s="148"/>
      <c r="F100" s="148">
        <v>40</v>
      </c>
      <c r="G100" s="148"/>
      <c r="H100" s="270"/>
      <c r="I100" s="270"/>
      <c r="J100" s="270"/>
      <c r="K100" s="271"/>
      <c r="L100" s="39"/>
      <c r="M100" s="272" t="s">
        <v>309</v>
      </c>
      <c r="N100" s="148"/>
      <c r="O100" s="148"/>
      <c r="P100" s="148" t="s">
        <v>215</v>
      </c>
      <c r="Q100" s="148" t="s">
        <v>80</v>
      </c>
      <c r="R100" s="148" t="s">
        <v>272</v>
      </c>
      <c r="S100" s="148" t="s">
        <v>79</v>
      </c>
      <c r="T100" s="270"/>
      <c r="U100" s="282" t="s">
        <v>209</v>
      </c>
      <c r="V100" s="39"/>
      <c r="W100" s="268"/>
      <c r="X100" s="269"/>
      <c r="Y100" s="269"/>
      <c r="Z100" s="269"/>
      <c r="AA100" s="269"/>
      <c r="AB100" s="269"/>
      <c r="AC100" s="269"/>
      <c r="AD100" s="269"/>
      <c r="AE100" s="275"/>
      <c r="AF100" s="303"/>
      <c r="AG100" s="273"/>
      <c r="AH100" s="276"/>
      <c r="AI100" s="269" t="s">
        <v>1301</v>
      </c>
      <c r="AJ100" s="269"/>
      <c r="AK100" s="269"/>
      <c r="AL100" s="400" t="s">
        <v>1302</v>
      </c>
      <c r="AM100" s="315"/>
      <c r="AN100" s="401"/>
      <c r="AO100" s="269">
        <v>1947.7597042513862</v>
      </c>
      <c r="AP100" s="269"/>
      <c r="AQ100" s="282">
        <v>7</v>
      </c>
      <c r="AR100" s="25"/>
      <c r="AS100" s="25"/>
    </row>
    <row r="101" spans="1:45" ht="15" customHeight="1" x14ac:dyDescent="0.2">
      <c r="A101" s="2"/>
      <c r="B101" s="268"/>
      <c r="C101" s="148"/>
      <c r="D101" s="269"/>
      <c r="E101" s="148"/>
      <c r="F101" s="148"/>
      <c r="G101" s="148"/>
      <c r="H101" s="270"/>
      <c r="I101" s="270"/>
      <c r="J101" s="270"/>
      <c r="K101" s="271"/>
      <c r="L101" s="39"/>
      <c r="M101" s="272"/>
      <c r="N101" s="148"/>
      <c r="O101" s="148"/>
      <c r="P101" s="148"/>
      <c r="Q101" s="148"/>
      <c r="R101" s="148"/>
      <c r="S101" s="148"/>
      <c r="T101" s="270"/>
      <c r="U101" s="282"/>
      <c r="V101" s="39"/>
      <c r="W101" s="268"/>
      <c r="X101" s="269"/>
      <c r="Y101" s="269"/>
      <c r="Z101" s="269"/>
      <c r="AA101" s="269"/>
      <c r="AB101" s="269"/>
      <c r="AC101" s="269"/>
      <c r="AD101" s="269"/>
      <c r="AE101" s="275"/>
      <c r="AF101" s="303"/>
      <c r="AG101" s="273"/>
      <c r="AH101" s="276"/>
      <c r="AI101" s="269" t="s">
        <v>1303</v>
      </c>
      <c r="AJ101" s="269"/>
      <c r="AK101" s="269"/>
      <c r="AL101" s="400" t="s">
        <v>1304</v>
      </c>
      <c r="AM101" s="315"/>
      <c r="AN101" s="401"/>
      <c r="AO101" s="269">
        <v>2338.0424107142858</v>
      </c>
      <c r="AP101" s="269"/>
      <c r="AQ101" s="282">
        <v>17</v>
      </c>
      <c r="AR101" s="25"/>
      <c r="AS101" s="25"/>
    </row>
    <row r="102" spans="1:45" ht="15" customHeight="1" x14ac:dyDescent="0.2">
      <c r="A102" s="2"/>
      <c r="B102" s="268"/>
      <c r="C102" s="148"/>
      <c r="D102" s="269"/>
      <c r="E102" s="148"/>
      <c r="F102" s="148"/>
      <c r="G102" s="148"/>
      <c r="H102" s="270"/>
      <c r="I102" s="270"/>
      <c r="J102" s="270"/>
      <c r="K102" s="271"/>
      <c r="L102" s="39"/>
      <c r="M102" s="272"/>
      <c r="N102" s="148"/>
      <c r="O102" s="148"/>
      <c r="P102" s="148"/>
      <c r="Q102" s="148"/>
      <c r="R102" s="148"/>
      <c r="S102" s="148"/>
      <c r="T102" s="270"/>
      <c r="U102" s="282"/>
      <c r="V102" s="39"/>
      <c r="W102" s="268"/>
      <c r="X102" s="269"/>
      <c r="Y102" s="269"/>
      <c r="Z102" s="269"/>
      <c r="AA102" s="269"/>
      <c r="AB102" s="269"/>
      <c r="AC102" s="269"/>
      <c r="AD102" s="269"/>
      <c r="AE102" s="275"/>
      <c r="AF102" s="303"/>
      <c r="AG102" s="273"/>
      <c r="AH102" s="276"/>
      <c r="AI102" s="269" t="s">
        <v>1305</v>
      </c>
      <c r="AJ102" s="269"/>
      <c r="AK102" s="269"/>
      <c r="AL102" s="400" t="s">
        <v>1306</v>
      </c>
      <c r="AM102" s="315"/>
      <c r="AN102" s="401"/>
      <c r="AO102" s="269">
        <v>1491.7435530085959</v>
      </c>
      <c r="AP102" s="269"/>
      <c r="AQ102" s="282">
        <v>9</v>
      </c>
      <c r="AR102" s="25"/>
      <c r="AS102" s="25"/>
    </row>
    <row r="103" spans="1:45" ht="15" customHeight="1" x14ac:dyDescent="0.2">
      <c r="A103" s="2"/>
      <c r="B103" s="268"/>
      <c r="C103" s="148"/>
      <c r="D103" s="269"/>
      <c r="E103" s="148"/>
      <c r="F103" s="148"/>
      <c r="G103" s="148"/>
      <c r="H103" s="270"/>
      <c r="I103" s="270"/>
      <c r="J103" s="270"/>
      <c r="K103" s="271"/>
      <c r="L103" s="39"/>
      <c r="M103" s="272"/>
      <c r="N103" s="148"/>
      <c r="O103" s="148"/>
      <c r="P103" s="148"/>
      <c r="Q103" s="148"/>
      <c r="R103" s="148"/>
      <c r="S103" s="148"/>
      <c r="T103" s="270"/>
      <c r="U103" s="282"/>
      <c r="V103" s="39"/>
      <c r="W103" s="268"/>
      <c r="X103" s="269"/>
      <c r="Y103" s="269"/>
      <c r="Z103" s="269"/>
      <c r="AA103" s="269"/>
      <c r="AB103" s="269"/>
      <c r="AC103" s="269"/>
      <c r="AD103" s="269"/>
      <c r="AE103" s="275"/>
      <c r="AF103" s="303"/>
      <c r="AG103" s="273"/>
      <c r="AH103" s="276"/>
      <c r="AI103" s="269" t="s">
        <v>1307</v>
      </c>
      <c r="AJ103" s="269"/>
      <c r="AK103" s="269"/>
      <c r="AL103" s="400" t="s">
        <v>1308</v>
      </c>
      <c r="AM103" s="315"/>
      <c r="AN103" s="401"/>
      <c r="AO103" s="269">
        <v>2255.9201773835921</v>
      </c>
      <c r="AP103" s="269"/>
      <c r="AQ103" s="282">
        <v>20</v>
      </c>
      <c r="AR103" s="25"/>
      <c r="AS103" s="25"/>
    </row>
    <row r="104" spans="1:45" ht="15" customHeight="1" x14ac:dyDescent="0.2">
      <c r="A104" s="2"/>
      <c r="B104" s="268"/>
      <c r="C104" s="148"/>
      <c r="D104" s="269"/>
      <c r="E104" s="148"/>
      <c r="F104" s="148"/>
      <c r="G104" s="148"/>
      <c r="H104" s="270"/>
      <c r="I104" s="270"/>
      <c r="J104" s="270"/>
      <c r="K104" s="271"/>
      <c r="L104" s="39"/>
      <c r="M104" s="272"/>
      <c r="N104" s="148"/>
      <c r="O104" s="148"/>
      <c r="P104" s="148"/>
      <c r="Q104" s="148"/>
      <c r="R104" s="148"/>
      <c r="S104" s="148"/>
      <c r="T104" s="270"/>
      <c r="U104" s="282"/>
      <c r="V104" s="39"/>
      <c r="W104" s="268"/>
      <c r="X104" s="269"/>
      <c r="Y104" s="269"/>
      <c r="Z104" s="269"/>
      <c r="AA104" s="269"/>
      <c r="AB104" s="269"/>
      <c r="AC104" s="269"/>
      <c r="AD104" s="269"/>
      <c r="AE104" s="275"/>
      <c r="AF104" s="303"/>
      <c r="AG104" s="273"/>
      <c r="AH104" s="276"/>
      <c r="AI104" s="269" t="s">
        <v>1309</v>
      </c>
      <c r="AJ104" s="269"/>
      <c r="AK104" s="269"/>
      <c r="AL104" s="400" t="s">
        <v>1310</v>
      </c>
      <c r="AM104" s="315"/>
      <c r="AN104" s="401"/>
      <c r="AO104" s="269">
        <v>1821.3895870736087</v>
      </c>
      <c r="AP104" s="269"/>
      <c r="AQ104" s="282">
        <v>9</v>
      </c>
      <c r="AR104" s="25"/>
      <c r="AS104" s="25"/>
    </row>
    <row r="105" spans="1:45" ht="15" customHeight="1" x14ac:dyDescent="0.2">
      <c r="A105" s="2"/>
      <c r="B105" s="268"/>
      <c r="C105" s="148"/>
      <c r="D105" s="269"/>
      <c r="E105" s="148"/>
      <c r="F105" s="148"/>
      <c r="G105" s="148"/>
      <c r="H105" s="270"/>
      <c r="I105" s="270"/>
      <c r="J105" s="270"/>
      <c r="K105" s="271"/>
      <c r="L105" s="39"/>
      <c r="M105" s="272"/>
      <c r="N105" s="148"/>
      <c r="O105" s="148"/>
      <c r="P105" s="148"/>
      <c r="Q105" s="148"/>
      <c r="R105" s="148"/>
      <c r="S105" s="148"/>
      <c r="T105" s="270"/>
      <c r="U105" s="282"/>
      <c r="V105" s="39"/>
      <c r="W105" s="268"/>
      <c r="X105" s="269"/>
      <c r="Y105" s="269"/>
      <c r="Z105" s="269"/>
      <c r="AA105" s="269"/>
      <c r="AB105" s="269"/>
      <c r="AC105" s="269"/>
      <c r="AD105" s="269"/>
      <c r="AE105" s="275"/>
      <c r="AF105" s="303"/>
      <c r="AG105" s="273"/>
      <c r="AH105" s="276"/>
      <c r="AI105" s="269" t="s">
        <v>1311</v>
      </c>
      <c r="AJ105" s="269"/>
      <c r="AK105" s="269"/>
      <c r="AL105" s="400" t="s">
        <v>1312</v>
      </c>
      <c r="AM105" s="315"/>
      <c r="AN105" s="401"/>
      <c r="AO105" s="269">
        <v>1870.5101663585951</v>
      </c>
      <c r="AP105" s="269"/>
      <c r="AQ105" s="282">
        <v>17</v>
      </c>
      <c r="AR105" s="25"/>
      <c r="AS105" s="25"/>
    </row>
    <row r="106" spans="1:45" ht="15" customHeight="1" x14ac:dyDescent="0.2">
      <c r="A106" s="2"/>
      <c r="B106" s="268"/>
      <c r="C106" s="148"/>
      <c r="D106" s="269"/>
      <c r="E106" s="148"/>
      <c r="F106" s="148"/>
      <c r="G106" s="148"/>
      <c r="H106" s="270"/>
      <c r="I106" s="270"/>
      <c r="J106" s="270"/>
      <c r="K106" s="271"/>
      <c r="L106" s="39"/>
      <c r="M106" s="272"/>
      <c r="N106" s="148"/>
      <c r="O106" s="148"/>
      <c r="P106" s="148"/>
      <c r="Q106" s="148"/>
      <c r="R106" s="148"/>
      <c r="S106" s="148"/>
      <c r="T106" s="270"/>
      <c r="U106" s="282"/>
      <c r="V106" s="39"/>
      <c r="W106" s="268"/>
      <c r="X106" s="269"/>
      <c r="Y106" s="269"/>
      <c r="Z106" s="269"/>
      <c r="AA106" s="269"/>
      <c r="AB106" s="269"/>
      <c r="AC106" s="269"/>
      <c r="AD106" s="269"/>
      <c r="AE106" s="275"/>
      <c r="AF106" s="303"/>
      <c r="AG106" s="273"/>
      <c r="AH106" s="276"/>
      <c r="AI106" s="269" t="s">
        <v>1313</v>
      </c>
      <c r="AJ106" s="269"/>
      <c r="AK106" s="269"/>
      <c r="AL106" s="400" t="s">
        <v>1314</v>
      </c>
      <c r="AM106" s="315"/>
      <c r="AN106" s="401"/>
      <c r="AO106" s="269">
        <v>1679.9833610648918</v>
      </c>
      <c r="AP106" s="269"/>
      <c r="AQ106" s="282">
        <v>9</v>
      </c>
      <c r="AR106" s="25"/>
      <c r="AS106" s="25"/>
    </row>
    <row r="107" spans="1:45" s="10" customFormat="1" ht="15" customHeight="1" x14ac:dyDescent="0.25">
      <c r="A107" s="24"/>
      <c r="B107" s="277"/>
      <c r="C107" s="278"/>
      <c r="D107" s="278"/>
      <c r="E107" s="278"/>
      <c r="F107" s="278"/>
      <c r="G107" s="278"/>
      <c r="H107" s="279"/>
      <c r="I107" s="279"/>
      <c r="J107" s="279"/>
      <c r="K107" s="280"/>
      <c r="L107" s="39"/>
      <c r="M107" s="277"/>
      <c r="N107" s="278"/>
      <c r="O107" s="278"/>
      <c r="P107" s="278"/>
      <c r="Q107" s="278"/>
      <c r="R107" s="278"/>
      <c r="S107" s="278"/>
      <c r="T107" s="278"/>
      <c r="U107" s="280"/>
      <c r="V107" s="39"/>
      <c r="W107" s="277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81"/>
      <c r="AI107" s="278"/>
      <c r="AJ107" s="278"/>
      <c r="AK107" s="278"/>
      <c r="AL107" s="278"/>
      <c r="AM107" s="278"/>
      <c r="AN107" s="278"/>
      <c r="AO107" s="278"/>
      <c r="AP107" s="278"/>
      <c r="AQ107" s="281"/>
      <c r="AR107" s="36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25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5"/>
      <c r="AM226" s="25"/>
      <c r="AN226" s="25"/>
      <c r="AO226" s="36"/>
      <c r="AP226" s="36"/>
      <c r="AQ226" s="36"/>
      <c r="AR226" s="40"/>
      <c r="AS226" s="3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5"/>
      <c r="AM227" s="25"/>
      <c r="AN227" s="25"/>
      <c r="AO227" s="36"/>
      <c r="AP227" s="36"/>
      <c r="AQ227" s="36"/>
      <c r="AR227" s="40"/>
      <c r="AS227" s="3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5"/>
      <c r="AM228" s="25"/>
      <c r="AN228" s="25"/>
      <c r="AO228" s="36"/>
      <c r="AP228" s="36"/>
      <c r="AQ228" s="36"/>
      <c r="AR228" s="40"/>
      <c r="AS228" s="3"/>
    </row>
  </sheetData>
  <sortState ref="M72:P75">
    <sortCondition descending="1" ref="M7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159</v>
      </c>
      <c r="C1" s="6"/>
      <c r="D1" s="7"/>
      <c r="E1" s="86" t="s">
        <v>107</v>
      </c>
      <c r="F1" s="235"/>
      <c r="G1" s="68"/>
      <c r="H1" s="68"/>
      <c r="I1" s="8"/>
      <c r="J1" s="6"/>
      <c r="K1" s="9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5"/>
      <c r="AB1" s="235"/>
      <c r="AC1" s="68"/>
      <c r="AD1" s="68"/>
      <c r="AE1" s="8"/>
      <c r="AF1" s="6"/>
      <c r="AG1" s="9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40" t="s">
        <v>104</v>
      </c>
      <c r="C2" s="65"/>
      <c r="D2" s="147"/>
      <c r="E2" s="14" t="s">
        <v>12</v>
      </c>
      <c r="F2" s="15"/>
      <c r="G2" s="15"/>
      <c r="H2" s="15"/>
      <c r="I2" s="21"/>
      <c r="J2" s="16"/>
      <c r="K2" s="136"/>
      <c r="L2" s="23" t="s">
        <v>236</v>
      </c>
      <c r="M2" s="15"/>
      <c r="N2" s="15"/>
      <c r="O2" s="22"/>
      <c r="P2" s="20"/>
      <c r="Q2" s="23" t="s">
        <v>237</v>
      </c>
      <c r="R2" s="15"/>
      <c r="S2" s="15"/>
      <c r="T2" s="15"/>
      <c r="U2" s="21"/>
      <c r="V2" s="22"/>
      <c r="W2" s="20"/>
      <c r="X2" s="236" t="s">
        <v>238</v>
      </c>
      <c r="Y2" s="237"/>
      <c r="Z2" s="238"/>
      <c r="AA2" s="14" t="s">
        <v>12</v>
      </c>
      <c r="AB2" s="15"/>
      <c r="AC2" s="15"/>
      <c r="AD2" s="15"/>
      <c r="AE2" s="21"/>
      <c r="AF2" s="16"/>
      <c r="AG2" s="136"/>
      <c r="AH2" s="23" t="s">
        <v>239</v>
      </c>
      <c r="AI2" s="15"/>
      <c r="AJ2" s="15"/>
      <c r="AK2" s="22"/>
      <c r="AL2" s="20"/>
      <c r="AM2" s="23" t="s">
        <v>237</v>
      </c>
      <c r="AN2" s="15"/>
      <c r="AO2" s="15"/>
      <c r="AP2" s="15"/>
      <c r="AQ2" s="21"/>
      <c r="AR2" s="22"/>
      <c r="AS2" s="23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239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23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239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23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240"/>
      <c r="W4" s="31"/>
      <c r="X4" s="26">
        <v>1991</v>
      </c>
      <c r="Y4" s="26" t="s">
        <v>74</v>
      </c>
      <c r="Z4" s="258" t="s">
        <v>127</v>
      </c>
      <c r="AA4" s="26">
        <v>1</v>
      </c>
      <c r="AB4" s="26">
        <v>0</v>
      </c>
      <c r="AC4" s="26">
        <v>0</v>
      </c>
      <c r="AD4" s="26">
        <v>3</v>
      </c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41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1992</v>
      </c>
      <c r="C5" s="30" t="s">
        <v>80</v>
      </c>
      <c r="D5" s="27" t="s">
        <v>127</v>
      </c>
      <c r="E5" s="26">
        <v>25</v>
      </c>
      <c r="F5" s="26">
        <v>0</v>
      </c>
      <c r="G5" s="26">
        <v>8</v>
      </c>
      <c r="H5" s="28">
        <v>14</v>
      </c>
      <c r="I5" s="26">
        <v>85</v>
      </c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240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41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1993</v>
      </c>
      <c r="C6" s="30" t="s">
        <v>79</v>
      </c>
      <c r="D6" s="27" t="s">
        <v>127</v>
      </c>
      <c r="E6" s="26">
        <v>28</v>
      </c>
      <c r="F6" s="26">
        <v>3</v>
      </c>
      <c r="G6" s="26">
        <v>20</v>
      </c>
      <c r="H6" s="28">
        <v>23</v>
      </c>
      <c r="I6" s="26">
        <v>127</v>
      </c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240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41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1994</v>
      </c>
      <c r="C7" s="30" t="s">
        <v>76</v>
      </c>
      <c r="D7" s="27" t="s">
        <v>127</v>
      </c>
      <c r="E7" s="26">
        <v>26</v>
      </c>
      <c r="F7" s="26">
        <v>1</v>
      </c>
      <c r="G7" s="26">
        <v>21</v>
      </c>
      <c r="H7" s="28">
        <v>18</v>
      </c>
      <c r="I7" s="26">
        <v>134</v>
      </c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240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41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0"/>
      <c r="M8" s="19"/>
      <c r="N8" s="19"/>
      <c r="O8" s="19"/>
      <c r="P8" s="25"/>
      <c r="Q8" s="26"/>
      <c r="R8" s="26"/>
      <c r="S8" s="28"/>
      <c r="T8" s="26"/>
      <c r="U8" s="26"/>
      <c r="V8" s="240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41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2002</v>
      </c>
      <c r="C9" s="30" t="s">
        <v>74</v>
      </c>
      <c r="D9" s="27" t="s">
        <v>127</v>
      </c>
      <c r="E9" s="26">
        <v>22</v>
      </c>
      <c r="F9" s="26">
        <v>5</v>
      </c>
      <c r="G9" s="26">
        <v>43</v>
      </c>
      <c r="H9" s="28">
        <v>41</v>
      </c>
      <c r="I9" s="26">
        <v>147</v>
      </c>
      <c r="J9" s="29">
        <v>0.69668246445497628</v>
      </c>
      <c r="K9" s="31">
        <v>211</v>
      </c>
      <c r="L9" s="80" t="s">
        <v>81</v>
      </c>
      <c r="M9" s="19" t="s">
        <v>73</v>
      </c>
      <c r="N9" s="26" t="s">
        <v>74</v>
      </c>
      <c r="O9" s="26" t="s">
        <v>75</v>
      </c>
      <c r="P9" s="25"/>
      <c r="Q9" s="26"/>
      <c r="R9" s="26"/>
      <c r="S9" s="28"/>
      <c r="T9" s="26"/>
      <c r="U9" s="26"/>
      <c r="V9" s="240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41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71" t="s">
        <v>240</v>
      </c>
      <c r="C10" s="75"/>
      <c r="D10" s="74"/>
      <c r="E10" s="73">
        <f>SUM(E4:E9)</f>
        <v>101</v>
      </c>
      <c r="F10" s="73">
        <f>SUM(F4:F9)</f>
        <v>9</v>
      </c>
      <c r="G10" s="73">
        <f>SUM(G4:G9)</f>
        <v>92</v>
      </c>
      <c r="H10" s="73">
        <f>SUM(H4:H9)</f>
        <v>96</v>
      </c>
      <c r="I10" s="73">
        <f>SUM(I4:I9)</f>
        <v>493</v>
      </c>
      <c r="J10" s="242">
        <v>0</v>
      </c>
      <c r="K10" s="136">
        <f>SUM(K4:K9)</f>
        <v>211</v>
      </c>
      <c r="L10" s="23"/>
      <c r="M10" s="21"/>
      <c r="N10" s="90"/>
      <c r="O10" s="91"/>
      <c r="P10" s="25"/>
      <c r="Q10" s="73">
        <f>SUM(Q4:Q9)</f>
        <v>0</v>
      </c>
      <c r="R10" s="73">
        <f>SUM(R4:R9)</f>
        <v>0</v>
      </c>
      <c r="S10" s="73">
        <f>SUM(S4:S9)</f>
        <v>0</v>
      </c>
      <c r="T10" s="73">
        <f>SUM(T4:T9)</f>
        <v>0</v>
      </c>
      <c r="U10" s="73">
        <f>SUM(U4:U9)</f>
        <v>0</v>
      </c>
      <c r="V10" s="34">
        <v>0</v>
      </c>
      <c r="W10" s="136">
        <f>SUM(W4:W9)</f>
        <v>0</v>
      </c>
      <c r="X10" s="17" t="s">
        <v>240</v>
      </c>
      <c r="Y10" s="18"/>
      <c r="Z10" s="16"/>
      <c r="AA10" s="73">
        <f>SUM(AA4:AA9)</f>
        <v>1</v>
      </c>
      <c r="AB10" s="73">
        <f>SUM(AB4:AB9)</f>
        <v>0</v>
      </c>
      <c r="AC10" s="73">
        <f>SUM(AC4:AC9)</f>
        <v>0</v>
      </c>
      <c r="AD10" s="73">
        <f>SUM(AD4:AD9)</f>
        <v>3</v>
      </c>
      <c r="AE10" s="73">
        <f>SUM(AE4:AE9)</f>
        <v>0</v>
      </c>
      <c r="AF10" s="242">
        <v>0</v>
      </c>
      <c r="AG10" s="136">
        <f>SUM(AG4:AG9)</f>
        <v>0</v>
      </c>
      <c r="AH10" s="23"/>
      <c r="AI10" s="21"/>
      <c r="AJ10" s="90"/>
      <c r="AK10" s="91"/>
      <c r="AL10" s="25"/>
      <c r="AM10" s="73">
        <f>SUM(AM4:AM9)</f>
        <v>0</v>
      </c>
      <c r="AN10" s="73">
        <f>SUM(AN4:AN9)</f>
        <v>0</v>
      </c>
      <c r="AO10" s="73">
        <f>SUM(AO4:AO9)</f>
        <v>0</v>
      </c>
      <c r="AP10" s="73">
        <f>SUM(AP4:AP9)</f>
        <v>0</v>
      </c>
      <c r="AQ10" s="73">
        <f>SUM(AQ4:AQ9)</f>
        <v>0</v>
      </c>
      <c r="AR10" s="242">
        <v>0</v>
      </c>
      <c r="AS10" s="239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5"/>
      <c r="M11" s="25"/>
      <c r="N11" s="25"/>
      <c r="O11" s="25"/>
      <c r="P11" s="36"/>
      <c r="Q11" s="36"/>
      <c r="R11" s="39"/>
      <c r="S11" s="36"/>
      <c r="T11" s="36"/>
      <c r="U11" s="25"/>
      <c r="V11" s="25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5"/>
      <c r="AI11" s="25"/>
      <c r="AJ11" s="25"/>
      <c r="AK11" s="25"/>
      <c r="AL11" s="36"/>
      <c r="AM11" s="36"/>
      <c r="AN11" s="39"/>
      <c r="AO11" s="36"/>
      <c r="AP11" s="36"/>
      <c r="AQ11" s="25"/>
      <c r="AR11" s="25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43" t="s">
        <v>241</v>
      </c>
      <c r="C12" s="244"/>
      <c r="D12" s="245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242</v>
      </c>
      <c r="O12" s="19" t="s">
        <v>243</v>
      </c>
      <c r="Q12" s="39"/>
      <c r="R12" s="39" t="s">
        <v>59</v>
      </c>
      <c r="S12" s="39"/>
      <c r="T12" s="36" t="s">
        <v>162</v>
      </c>
      <c r="U12" s="25"/>
      <c r="V12" s="31"/>
      <c r="W12" s="31"/>
      <c r="X12" s="246"/>
      <c r="Y12" s="246"/>
      <c r="Z12" s="246"/>
      <c r="AA12" s="246"/>
      <c r="AB12" s="246"/>
      <c r="AC12" s="39"/>
      <c r="AD12" s="39"/>
      <c r="AE12" s="39"/>
      <c r="AF12" s="36"/>
      <c r="AG12" s="36"/>
      <c r="AH12" s="36"/>
      <c r="AI12" s="36"/>
      <c r="AJ12" s="36"/>
      <c r="AK12" s="36"/>
      <c r="AM12" s="31"/>
      <c r="AN12" s="246"/>
      <c r="AO12" s="246"/>
      <c r="AP12" s="246"/>
      <c r="AQ12" s="246"/>
      <c r="AR12" s="246"/>
      <c r="AS12" s="24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3"/>
      <c r="D13" s="44"/>
      <c r="E13" s="247">
        <v>667</v>
      </c>
      <c r="F13" s="247">
        <v>51</v>
      </c>
      <c r="G13" s="247">
        <v>826</v>
      </c>
      <c r="H13" s="247">
        <v>353</v>
      </c>
      <c r="I13" s="247">
        <v>2818</v>
      </c>
      <c r="J13" s="248">
        <v>0.57599999999999996</v>
      </c>
      <c r="K13" s="36">
        <f>PRODUCT(I13/J13)</f>
        <v>4892.3611111111113</v>
      </c>
      <c r="L13" s="249">
        <f>PRODUCT((F13+G13)/E13)</f>
        <v>1.3148425787106446</v>
      </c>
      <c r="M13" s="249">
        <f>PRODUCT(H13/E13)</f>
        <v>0.52923538230884559</v>
      </c>
      <c r="N13" s="249">
        <f>PRODUCT((F13+G13+H13)/E13)</f>
        <v>1.8440779610194902</v>
      </c>
      <c r="O13" s="249">
        <v>4.2248875562218888</v>
      </c>
      <c r="Q13" s="39"/>
      <c r="R13" s="39"/>
      <c r="S13" s="39"/>
      <c r="T13" s="59" t="s">
        <v>163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50" t="s">
        <v>104</v>
      </c>
      <c r="C14" s="251"/>
      <c r="D14" s="252"/>
      <c r="E14" s="247">
        <f>PRODUCT(E10+Q10)</f>
        <v>101</v>
      </c>
      <c r="F14" s="247">
        <f>PRODUCT(F10+R10)</f>
        <v>9</v>
      </c>
      <c r="G14" s="247">
        <f>PRODUCT(G10+S10)</f>
        <v>92</v>
      </c>
      <c r="H14" s="247">
        <f>PRODUCT(H10+T10)</f>
        <v>96</v>
      </c>
      <c r="I14" s="247">
        <f>PRODUCT(I10+U10)</f>
        <v>493</v>
      </c>
      <c r="J14" s="248"/>
      <c r="K14" s="36">
        <f>PRODUCT(K10+W10)</f>
        <v>211</v>
      </c>
      <c r="L14" s="249">
        <f>PRODUCT((F14+G14)/E14)</f>
        <v>1</v>
      </c>
      <c r="M14" s="249">
        <f>PRODUCT(H14/E14)</f>
        <v>0.95049504950495045</v>
      </c>
      <c r="N14" s="249">
        <f>PRODUCT((F14+G14+H14)/E14)</f>
        <v>1.9504950495049505</v>
      </c>
      <c r="O14" s="249">
        <v>4.8811881188118811</v>
      </c>
      <c r="Q14" s="39"/>
      <c r="R14" s="39"/>
      <c r="S14" s="39"/>
      <c r="T14" s="59" t="s">
        <v>83</v>
      </c>
      <c r="U14" s="36"/>
      <c r="V14" s="36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3" t="s">
        <v>238</v>
      </c>
      <c r="C15" s="254"/>
      <c r="D15" s="255"/>
      <c r="E15" s="247">
        <f>PRODUCT(AA10+AM10)</f>
        <v>1</v>
      </c>
      <c r="F15" s="247">
        <f>PRODUCT(AB10+AN10)</f>
        <v>0</v>
      </c>
      <c r="G15" s="247">
        <f>PRODUCT(AC10+AO10)</f>
        <v>0</v>
      </c>
      <c r="H15" s="247">
        <f>PRODUCT(AD10+AP10)</f>
        <v>3</v>
      </c>
      <c r="I15" s="247">
        <f>PRODUCT(AE10+AQ10)</f>
        <v>0</v>
      </c>
      <c r="J15" s="248">
        <v>0</v>
      </c>
      <c r="K15" s="25">
        <v>0</v>
      </c>
      <c r="L15" s="249">
        <f>PRODUCT((F15+G15)/E15)</f>
        <v>0</v>
      </c>
      <c r="M15" s="249">
        <f>PRODUCT(H15/E15)</f>
        <v>3</v>
      </c>
      <c r="N15" s="249">
        <f>PRODUCT((F15+G15+H15)/E15)</f>
        <v>3</v>
      </c>
      <c r="O15" s="249">
        <v>0</v>
      </c>
      <c r="Q15" s="39"/>
      <c r="R15" s="39"/>
      <c r="S15" s="36"/>
      <c r="T15" s="36" t="s">
        <v>164</v>
      </c>
      <c r="U15" s="25"/>
      <c r="V15" s="25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25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56" t="s">
        <v>240</v>
      </c>
      <c r="C16" s="82"/>
      <c r="D16" s="257"/>
      <c r="E16" s="247">
        <f>SUM(E13:E15)</f>
        <v>769</v>
      </c>
      <c r="F16" s="247">
        <f t="shared" ref="F16:I16" si="0">SUM(F13:F15)</f>
        <v>60</v>
      </c>
      <c r="G16" s="247">
        <f t="shared" si="0"/>
        <v>918</v>
      </c>
      <c r="H16" s="247">
        <f t="shared" si="0"/>
        <v>452</v>
      </c>
      <c r="I16" s="247">
        <f t="shared" si="0"/>
        <v>3311</v>
      </c>
      <c r="J16" s="248"/>
      <c r="K16" s="36">
        <f>SUM(K13:K15)</f>
        <v>5103.3611111111113</v>
      </c>
      <c r="L16" s="249">
        <f>PRODUCT((F16+G16)/E16)</f>
        <v>1.271781534460338</v>
      </c>
      <c r="M16" s="249">
        <f>PRODUCT(H16/E16)</f>
        <v>0.58777633289986997</v>
      </c>
      <c r="N16" s="249">
        <f>PRODUCT((F16+G16+H16)/E16)</f>
        <v>1.859557867360208</v>
      </c>
      <c r="O16" s="249">
        <v>4.311197916666667</v>
      </c>
      <c r="Q16" s="25"/>
      <c r="R16" s="25"/>
      <c r="S16" s="25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5"/>
      <c r="F17" s="25"/>
      <c r="G17" s="25"/>
      <c r="H17" s="25"/>
      <c r="I17" s="25"/>
      <c r="J17" s="36"/>
      <c r="K17" s="36"/>
      <c r="L17" s="25"/>
      <c r="M17" s="25"/>
      <c r="N17" s="25"/>
      <c r="O17" s="25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9"/>
      <c r="AH175" s="39"/>
      <c r="AI175" s="39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5"/>
      <c r="AL181" s="25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>
      <selection activeCell="Y13" sqref="Y13"/>
    </sheetView>
  </sheetViews>
  <sheetFormatPr defaultRowHeight="15" x14ac:dyDescent="0.25"/>
  <cols>
    <col min="1" max="1" width="0.7109375" style="10" customWidth="1"/>
    <col min="2" max="2" width="28.42578125" style="60" customWidth="1"/>
    <col min="3" max="3" width="22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13" customWidth="1"/>
    <col min="22" max="22" width="10.7109375" style="61" customWidth="1"/>
    <col min="23" max="23" width="20.7109375" style="84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7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9"/>
      <c r="R1" s="109"/>
      <c r="S1" s="109"/>
      <c r="T1" s="109"/>
      <c r="U1" s="109"/>
      <c r="V1" s="65"/>
      <c r="W1" s="66"/>
      <c r="X1" s="62"/>
      <c r="Y1" s="67"/>
      <c r="Z1" s="67"/>
      <c r="AA1" s="67"/>
      <c r="AB1" s="67"/>
      <c r="AC1" s="67"/>
      <c r="AD1" s="67"/>
    </row>
    <row r="2" spans="1:30" ht="15.75" x14ac:dyDescent="0.25">
      <c r="A2" s="9"/>
      <c r="B2" s="108" t="s">
        <v>106</v>
      </c>
      <c r="C2" s="86" t="s">
        <v>107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10"/>
      <c r="R2" s="110"/>
      <c r="S2" s="110"/>
      <c r="T2" s="110"/>
      <c r="U2" s="110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33</v>
      </c>
      <c r="C3" s="23" t="s">
        <v>34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30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29</v>
      </c>
      <c r="O3" s="74" t="s">
        <v>42</v>
      </c>
      <c r="P3" s="73" t="s">
        <v>37</v>
      </c>
      <c r="Q3" s="111" t="s">
        <v>16</v>
      </c>
      <c r="R3" s="111">
        <v>1</v>
      </c>
      <c r="S3" s="111">
        <v>2</v>
      </c>
      <c r="T3" s="111">
        <v>3</v>
      </c>
      <c r="U3" s="111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9"/>
      <c r="B4" s="99" t="s">
        <v>108</v>
      </c>
      <c r="C4" s="100" t="s">
        <v>109</v>
      </c>
      <c r="D4" s="101" t="s">
        <v>60</v>
      </c>
      <c r="E4" s="102" t="s">
        <v>110</v>
      </c>
      <c r="F4" s="25"/>
      <c r="G4" s="76"/>
      <c r="H4" s="76"/>
      <c r="I4" s="103">
        <v>1</v>
      </c>
      <c r="J4" s="104" t="s">
        <v>111</v>
      </c>
      <c r="K4" s="104">
        <v>7</v>
      </c>
      <c r="L4" s="104"/>
      <c r="M4" s="104">
        <v>1</v>
      </c>
      <c r="N4" s="104"/>
      <c r="O4" s="76">
        <v>1</v>
      </c>
      <c r="P4" s="103"/>
      <c r="Q4" s="106" t="s">
        <v>149</v>
      </c>
      <c r="R4" s="105"/>
      <c r="S4" s="105" t="s">
        <v>61</v>
      </c>
      <c r="T4" s="105"/>
      <c r="U4" s="105" t="s">
        <v>61</v>
      </c>
      <c r="V4" s="151">
        <v>1</v>
      </c>
      <c r="W4" s="100" t="s">
        <v>112</v>
      </c>
      <c r="X4" s="106" t="s">
        <v>113</v>
      </c>
      <c r="Y4" s="67">
        <v>6822</v>
      </c>
      <c r="Z4" s="67"/>
      <c r="AA4" s="67"/>
      <c r="AB4" s="67"/>
      <c r="AC4" s="67"/>
      <c r="AD4" s="67"/>
    </row>
    <row r="5" spans="1:30" x14ac:dyDescent="0.25">
      <c r="A5" s="9"/>
      <c r="B5" s="99" t="s">
        <v>66</v>
      </c>
      <c r="C5" s="100" t="s">
        <v>67</v>
      </c>
      <c r="D5" s="101" t="s">
        <v>60</v>
      </c>
      <c r="E5" s="102" t="s">
        <v>110</v>
      </c>
      <c r="F5" s="25"/>
      <c r="G5" s="76"/>
      <c r="H5" s="103"/>
      <c r="I5" s="103">
        <v>1</v>
      </c>
      <c r="J5" s="104" t="s">
        <v>111</v>
      </c>
      <c r="K5" s="104">
        <v>4</v>
      </c>
      <c r="L5" s="104"/>
      <c r="M5" s="104">
        <v>1</v>
      </c>
      <c r="N5" s="76"/>
      <c r="O5" s="103"/>
      <c r="P5" s="103"/>
      <c r="Q5" s="105" t="s">
        <v>150</v>
      </c>
      <c r="R5" s="105" t="s">
        <v>63</v>
      </c>
      <c r="S5" s="105" t="s">
        <v>61</v>
      </c>
      <c r="T5" s="105" t="s">
        <v>149</v>
      </c>
      <c r="U5" s="105"/>
      <c r="V5" s="151">
        <v>0.75</v>
      </c>
      <c r="W5" s="100" t="s">
        <v>68</v>
      </c>
      <c r="X5" s="106" t="s">
        <v>69</v>
      </c>
      <c r="Y5" s="67">
        <v>7773</v>
      </c>
      <c r="Z5" s="67"/>
      <c r="AA5" s="67"/>
      <c r="AB5" s="67"/>
      <c r="AC5" s="67"/>
      <c r="AD5" s="67"/>
    </row>
    <row r="6" spans="1:30" x14ac:dyDescent="0.25">
      <c r="A6" s="9"/>
      <c r="B6" s="99" t="s">
        <v>114</v>
      </c>
      <c r="C6" s="100" t="s">
        <v>115</v>
      </c>
      <c r="D6" s="101" t="s">
        <v>60</v>
      </c>
      <c r="E6" s="102" t="s">
        <v>110</v>
      </c>
      <c r="F6" s="25"/>
      <c r="G6" s="76"/>
      <c r="H6" s="103"/>
      <c r="I6" s="103">
        <v>1</v>
      </c>
      <c r="J6" s="104" t="s">
        <v>111</v>
      </c>
      <c r="K6" s="104">
        <v>7</v>
      </c>
      <c r="L6" s="104"/>
      <c r="M6" s="104">
        <v>1</v>
      </c>
      <c r="N6" s="76"/>
      <c r="O6" s="103"/>
      <c r="P6" s="103">
        <v>1</v>
      </c>
      <c r="Q6" s="105" t="s">
        <v>63</v>
      </c>
      <c r="R6" s="105"/>
      <c r="S6" s="105"/>
      <c r="T6" s="105"/>
      <c r="U6" s="105" t="s">
        <v>63</v>
      </c>
      <c r="V6" s="151">
        <v>0</v>
      </c>
      <c r="W6" s="100" t="s">
        <v>112</v>
      </c>
      <c r="X6" s="106" t="s">
        <v>116</v>
      </c>
      <c r="Y6" s="67">
        <v>7153</v>
      </c>
      <c r="Z6" s="67"/>
      <c r="AA6" s="67"/>
      <c r="AB6" s="67"/>
      <c r="AC6" s="67"/>
      <c r="AD6" s="67"/>
    </row>
    <row r="7" spans="1:30" x14ac:dyDescent="0.25">
      <c r="A7" s="9"/>
      <c r="B7" s="99" t="s">
        <v>117</v>
      </c>
      <c r="C7" s="100" t="s">
        <v>118</v>
      </c>
      <c r="D7" s="101" t="s">
        <v>60</v>
      </c>
      <c r="E7" s="102" t="s">
        <v>119</v>
      </c>
      <c r="F7" s="25"/>
      <c r="G7" s="76"/>
      <c r="H7" s="103"/>
      <c r="I7" s="76">
        <v>1</v>
      </c>
      <c r="J7" s="104" t="s">
        <v>111</v>
      </c>
      <c r="K7" s="104">
        <v>5</v>
      </c>
      <c r="L7" s="104"/>
      <c r="M7" s="104">
        <v>1</v>
      </c>
      <c r="N7" s="76"/>
      <c r="O7" s="103"/>
      <c r="P7" s="103"/>
      <c r="Q7" s="105"/>
      <c r="R7" s="105"/>
      <c r="S7" s="105"/>
      <c r="T7" s="105"/>
      <c r="U7" s="105"/>
      <c r="V7" s="152"/>
      <c r="W7" s="100" t="s">
        <v>120</v>
      </c>
      <c r="X7" s="106" t="s">
        <v>121</v>
      </c>
      <c r="Y7" s="67">
        <v>6987</v>
      </c>
      <c r="Z7" s="67"/>
      <c r="AA7" s="67"/>
      <c r="AB7" s="67"/>
      <c r="AC7" s="67"/>
      <c r="AD7" s="67"/>
    </row>
    <row r="8" spans="1:30" x14ac:dyDescent="0.25">
      <c r="A8" s="9"/>
      <c r="B8" s="99" t="s">
        <v>122</v>
      </c>
      <c r="C8" s="100" t="s">
        <v>123</v>
      </c>
      <c r="D8" s="101" t="s">
        <v>60</v>
      </c>
      <c r="E8" s="102" t="s">
        <v>119</v>
      </c>
      <c r="F8" s="25"/>
      <c r="G8" s="76"/>
      <c r="H8" s="103"/>
      <c r="I8" s="76">
        <v>1</v>
      </c>
      <c r="J8" s="104" t="s">
        <v>111</v>
      </c>
      <c r="K8" s="104">
        <v>5</v>
      </c>
      <c r="L8" s="104" t="s">
        <v>124</v>
      </c>
      <c r="M8" s="104">
        <v>1</v>
      </c>
      <c r="N8" s="76"/>
      <c r="O8" s="103">
        <v>2</v>
      </c>
      <c r="P8" s="103"/>
      <c r="Q8" s="105" t="s">
        <v>151</v>
      </c>
      <c r="R8" s="105" t="s">
        <v>62</v>
      </c>
      <c r="S8" s="105" t="s">
        <v>63</v>
      </c>
      <c r="T8" s="105" t="s">
        <v>149</v>
      </c>
      <c r="U8" s="105" t="s">
        <v>70</v>
      </c>
      <c r="V8" s="151">
        <v>0.5</v>
      </c>
      <c r="W8" s="100" t="s">
        <v>125</v>
      </c>
      <c r="X8" s="106" t="s">
        <v>126</v>
      </c>
      <c r="Y8" s="67">
        <v>5640</v>
      </c>
      <c r="Z8" s="67"/>
      <c r="AA8" s="67"/>
      <c r="AB8" s="67"/>
      <c r="AC8" s="67"/>
      <c r="AD8" s="67"/>
    </row>
    <row r="9" spans="1:30" x14ac:dyDescent="0.25">
      <c r="A9" s="9"/>
      <c r="B9" s="115" t="s">
        <v>85</v>
      </c>
      <c r="C9" s="116" t="s">
        <v>86</v>
      </c>
      <c r="D9" s="117" t="s">
        <v>87</v>
      </c>
      <c r="E9" s="118" t="s">
        <v>119</v>
      </c>
      <c r="F9" s="25"/>
      <c r="G9" s="119">
        <v>1</v>
      </c>
      <c r="H9" s="120"/>
      <c r="I9" s="120"/>
      <c r="J9" s="121" t="s">
        <v>111</v>
      </c>
      <c r="K9" s="121">
        <v>9</v>
      </c>
      <c r="L9" s="121"/>
      <c r="M9" s="121">
        <v>1</v>
      </c>
      <c r="N9" s="119"/>
      <c r="O9" s="120"/>
      <c r="P9" s="120"/>
      <c r="Q9" s="137" t="s">
        <v>62</v>
      </c>
      <c r="R9" s="137"/>
      <c r="S9" s="137" t="s">
        <v>61</v>
      </c>
      <c r="T9" s="137" t="s">
        <v>63</v>
      </c>
      <c r="U9" s="137"/>
      <c r="V9" s="122">
        <v>0.5</v>
      </c>
      <c r="W9" s="116" t="s">
        <v>88</v>
      </c>
      <c r="X9" s="123" t="s">
        <v>89</v>
      </c>
      <c r="Y9" s="67">
        <v>4120</v>
      </c>
      <c r="Z9" s="67"/>
      <c r="AA9" s="67"/>
      <c r="AB9" s="67"/>
      <c r="AC9" s="67"/>
      <c r="AD9" s="67"/>
    </row>
    <row r="10" spans="1:30" x14ac:dyDescent="0.25">
      <c r="A10" s="9"/>
      <c r="B10" s="99" t="s">
        <v>90</v>
      </c>
      <c r="C10" s="100" t="s">
        <v>91</v>
      </c>
      <c r="D10" s="101" t="s">
        <v>60</v>
      </c>
      <c r="E10" s="102" t="s">
        <v>127</v>
      </c>
      <c r="F10" s="25"/>
      <c r="G10" s="76"/>
      <c r="H10" s="103"/>
      <c r="I10" s="103">
        <v>1</v>
      </c>
      <c r="J10" s="104" t="s">
        <v>111</v>
      </c>
      <c r="K10" s="104">
        <v>5</v>
      </c>
      <c r="L10" s="104"/>
      <c r="M10" s="104">
        <v>1</v>
      </c>
      <c r="N10" s="76"/>
      <c r="O10" s="103"/>
      <c r="P10" s="103"/>
      <c r="Q10" s="105" t="s">
        <v>102</v>
      </c>
      <c r="R10" s="105" t="s">
        <v>61</v>
      </c>
      <c r="S10" s="105" t="s">
        <v>65</v>
      </c>
      <c r="T10" s="105"/>
      <c r="U10" s="105"/>
      <c r="V10" s="151">
        <v>0.33300000000000002</v>
      </c>
      <c r="W10" s="100" t="s">
        <v>128</v>
      </c>
      <c r="X10" s="106" t="s">
        <v>92</v>
      </c>
      <c r="Y10" s="67">
        <v>5048</v>
      </c>
      <c r="Z10" s="67"/>
      <c r="AA10" s="67"/>
      <c r="AB10" s="67"/>
      <c r="AC10" s="67"/>
      <c r="AD10" s="67"/>
    </row>
    <row r="11" spans="1:30" x14ac:dyDescent="0.25">
      <c r="A11" s="24"/>
      <c r="B11" s="99" t="s">
        <v>93</v>
      </c>
      <c r="C11" s="100" t="s">
        <v>94</v>
      </c>
      <c r="D11" s="101" t="s">
        <v>60</v>
      </c>
      <c r="E11" s="102" t="s">
        <v>127</v>
      </c>
      <c r="F11" s="25"/>
      <c r="G11" s="76">
        <v>1</v>
      </c>
      <c r="H11" s="103"/>
      <c r="I11" s="103"/>
      <c r="J11" s="104" t="s">
        <v>111</v>
      </c>
      <c r="K11" s="104">
        <v>5</v>
      </c>
      <c r="L11" s="104"/>
      <c r="M11" s="104">
        <v>1</v>
      </c>
      <c r="N11" s="76"/>
      <c r="O11" s="103">
        <v>1</v>
      </c>
      <c r="P11" s="103"/>
      <c r="Q11" s="105" t="s">
        <v>72</v>
      </c>
      <c r="R11" s="105" t="s">
        <v>63</v>
      </c>
      <c r="S11" s="105" t="s">
        <v>63</v>
      </c>
      <c r="T11" s="105" t="s">
        <v>63</v>
      </c>
      <c r="U11" s="105" t="s">
        <v>62</v>
      </c>
      <c r="V11" s="151">
        <v>0.2</v>
      </c>
      <c r="W11" s="100" t="s">
        <v>128</v>
      </c>
      <c r="X11" s="106" t="s">
        <v>95</v>
      </c>
      <c r="Y11" s="67">
        <v>4830</v>
      </c>
      <c r="Z11" s="67"/>
      <c r="AA11" s="67"/>
      <c r="AB11" s="67"/>
      <c r="AC11" s="67"/>
      <c r="AD11" s="67"/>
    </row>
    <row r="12" spans="1:30" x14ac:dyDescent="0.25">
      <c r="A12" s="24"/>
      <c r="B12" s="99" t="s">
        <v>96</v>
      </c>
      <c r="C12" s="100" t="s">
        <v>97</v>
      </c>
      <c r="D12" s="101" t="s">
        <v>60</v>
      </c>
      <c r="E12" s="102" t="s">
        <v>119</v>
      </c>
      <c r="F12" s="25"/>
      <c r="G12" s="76"/>
      <c r="H12" s="103"/>
      <c r="I12" s="103">
        <v>1</v>
      </c>
      <c r="J12" s="104" t="s">
        <v>111</v>
      </c>
      <c r="K12" s="104">
        <v>5</v>
      </c>
      <c r="L12" s="104"/>
      <c r="M12" s="104">
        <v>1</v>
      </c>
      <c r="N12" s="76"/>
      <c r="O12" s="103"/>
      <c r="P12" s="103"/>
      <c r="Q12" s="105" t="s">
        <v>102</v>
      </c>
      <c r="R12" s="105"/>
      <c r="S12" s="105" t="s">
        <v>63</v>
      </c>
      <c r="T12" s="105" t="s">
        <v>62</v>
      </c>
      <c r="U12" s="105"/>
      <c r="V12" s="151">
        <v>0.33300000000000002</v>
      </c>
      <c r="W12" s="100" t="s">
        <v>129</v>
      </c>
      <c r="X12" s="106" t="s">
        <v>98</v>
      </c>
      <c r="Y12" s="67">
        <v>6312</v>
      </c>
      <c r="Z12" s="67"/>
      <c r="AA12" s="67"/>
      <c r="AB12" s="67"/>
      <c r="AC12" s="67"/>
      <c r="AD12" s="67"/>
    </row>
    <row r="13" spans="1:30" x14ac:dyDescent="0.25">
      <c r="A13" s="24"/>
      <c r="B13" s="23" t="s">
        <v>7</v>
      </c>
      <c r="C13" s="18"/>
      <c r="D13" s="17"/>
      <c r="E13" s="77"/>
      <c r="F13" s="78"/>
      <c r="G13" s="19">
        <f>SUM(G4:G12)</f>
        <v>2</v>
      </c>
      <c r="H13" s="19"/>
      <c r="I13" s="19">
        <f>SUM(I4:I12)</f>
        <v>7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4</v>
      </c>
      <c r="P13" s="19">
        <f t="shared" si="0"/>
        <v>1</v>
      </c>
      <c r="Q13" s="80" t="s">
        <v>152</v>
      </c>
      <c r="R13" s="80" t="s">
        <v>70</v>
      </c>
      <c r="S13" s="80" t="s">
        <v>153</v>
      </c>
      <c r="T13" s="80" t="s">
        <v>154</v>
      </c>
      <c r="U13" s="80" t="s">
        <v>155</v>
      </c>
      <c r="V13" s="34">
        <v>0.46700000000000003</v>
      </c>
      <c r="W13" s="79"/>
      <c r="X13" s="80"/>
      <c r="Y13" s="67">
        <f>SUM(Y4:Y12)</f>
        <v>54685</v>
      </c>
      <c r="Z13" s="67"/>
      <c r="AA13" s="67"/>
      <c r="AB13" s="67"/>
      <c r="AC13" s="67"/>
      <c r="AD13" s="67"/>
    </row>
    <row r="14" spans="1:30" x14ac:dyDescent="0.25">
      <c r="A14" s="124"/>
      <c r="B14" s="125" t="s">
        <v>46</v>
      </c>
      <c r="C14" s="85" t="s">
        <v>130</v>
      </c>
      <c r="D14" s="127"/>
      <c r="E14" s="64"/>
      <c r="F14" s="63"/>
      <c r="G14" s="153"/>
      <c r="H14" s="154"/>
      <c r="I14" s="127"/>
      <c r="J14" s="154"/>
      <c r="K14" s="154"/>
      <c r="L14" s="154"/>
      <c r="M14" s="154"/>
      <c r="N14" s="154"/>
      <c r="O14" s="126"/>
      <c r="P14" s="154"/>
      <c r="Q14" s="161"/>
      <c r="R14" s="161"/>
      <c r="S14" s="161"/>
      <c r="T14" s="161"/>
      <c r="U14" s="161"/>
      <c r="V14" s="85"/>
      <c r="W14" s="154"/>
      <c r="X14" s="155"/>
      <c r="Y14" s="67"/>
      <c r="Z14" s="59"/>
      <c r="AA14" s="59"/>
      <c r="AB14" s="59"/>
      <c r="AC14" s="67"/>
      <c r="AD14" s="67"/>
    </row>
    <row r="15" spans="1:30" x14ac:dyDescent="0.25">
      <c r="A15" s="124"/>
      <c r="B15" s="156"/>
      <c r="C15" s="81"/>
      <c r="D15" s="81"/>
      <c r="E15" s="81"/>
      <c r="F15" s="82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162"/>
      <c r="R15" s="162"/>
      <c r="S15" s="162"/>
      <c r="T15" s="162"/>
      <c r="U15" s="162"/>
      <c r="V15" s="88"/>
      <c r="W15" s="88"/>
      <c r="X15" s="157"/>
      <c r="Y15" s="67"/>
      <c r="Z15" s="59"/>
      <c r="AA15" s="59"/>
      <c r="AB15" s="59"/>
      <c r="AC15" s="67"/>
      <c r="AD15" s="67"/>
    </row>
    <row r="16" spans="1:30" x14ac:dyDescent="0.25">
      <c r="A16" s="9"/>
      <c r="B16" s="23" t="s">
        <v>99</v>
      </c>
      <c r="C16" s="23" t="s">
        <v>34</v>
      </c>
      <c r="D16" s="17" t="s">
        <v>35</v>
      </c>
      <c r="E16" s="22" t="s">
        <v>1</v>
      </c>
      <c r="F16" s="158"/>
      <c r="G16" s="19" t="s">
        <v>36</v>
      </c>
      <c r="H16" s="16" t="s">
        <v>37</v>
      </c>
      <c r="I16" s="16" t="s">
        <v>30</v>
      </c>
      <c r="J16" s="18" t="s">
        <v>38</v>
      </c>
      <c r="K16" s="18" t="s">
        <v>39</v>
      </c>
      <c r="L16" s="18" t="s">
        <v>40</v>
      </c>
      <c r="M16" s="19" t="s">
        <v>41</v>
      </c>
      <c r="N16" s="19" t="s">
        <v>29</v>
      </c>
      <c r="O16" s="16" t="s">
        <v>42</v>
      </c>
      <c r="P16" s="19" t="s">
        <v>37</v>
      </c>
      <c r="Q16" s="80" t="s">
        <v>16</v>
      </c>
      <c r="R16" s="80">
        <v>1</v>
      </c>
      <c r="S16" s="80">
        <v>2</v>
      </c>
      <c r="T16" s="80">
        <v>3</v>
      </c>
      <c r="U16" s="80" t="s">
        <v>43</v>
      </c>
      <c r="V16" s="18" t="s">
        <v>21</v>
      </c>
      <c r="W16" s="17" t="s">
        <v>44</v>
      </c>
      <c r="X16" s="17" t="s">
        <v>45</v>
      </c>
      <c r="Y16" s="67"/>
      <c r="Z16" s="67"/>
      <c r="AA16" s="67"/>
      <c r="AB16" s="67"/>
      <c r="AC16" s="67"/>
      <c r="AD16" s="67"/>
    </row>
    <row r="17" spans="1:30" x14ac:dyDescent="0.25">
      <c r="A17" s="9"/>
      <c r="B17" s="128" t="s">
        <v>131</v>
      </c>
      <c r="C17" s="129" t="s">
        <v>132</v>
      </c>
      <c r="D17" s="101" t="s">
        <v>60</v>
      </c>
      <c r="E17" s="130" t="s">
        <v>127</v>
      </c>
      <c r="F17" s="139"/>
      <c r="G17" s="131"/>
      <c r="H17" s="132"/>
      <c r="I17" s="131">
        <v>1</v>
      </c>
      <c r="J17" s="133"/>
      <c r="K17" s="133"/>
      <c r="L17" s="104"/>
      <c r="M17" s="133">
        <v>1</v>
      </c>
      <c r="N17" s="131"/>
      <c r="O17" s="132"/>
      <c r="P17" s="132"/>
      <c r="Q17" s="138"/>
      <c r="R17" s="138"/>
      <c r="S17" s="138"/>
      <c r="T17" s="138"/>
      <c r="U17" s="138"/>
      <c r="V17" s="134"/>
      <c r="W17" s="129" t="s">
        <v>133</v>
      </c>
      <c r="X17" s="135" t="s">
        <v>134</v>
      </c>
      <c r="Y17" s="67"/>
      <c r="Z17" s="67"/>
      <c r="AA17" s="67"/>
      <c r="AB17" s="67"/>
      <c r="AC17" s="67"/>
      <c r="AD17" s="67"/>
    </row>
    <row r="18" spans="1:30" x14ac:dyDescent="0.25">
      <c r="A18" s="124"/>
      <c r="B18" s="156"/>
      <c r="C18" s="81"/>
      <c r="D18" s="81"/>
      <c r="E18" s="81"/>
      <c r="F18" s="82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162"/>
      <c r="R18" s="162"/>
      <c r="S18" s="162"/>
      <c r="T18" s="162"/>
      <c r="U18" s="162"/>
      <c r="V18" s="88"/>
      <c r="W18" s="88"/>
      <c r="X18" s="157"/>
      <c r="Y18" s="67"/>
      <c r="Z18" s="59"/>
      <c r="AA18" s="59"/>
      <c r="AB18" s="59"/>
      <c r="AC18" s="67"/>
      <c r="AD18" s="67"/>
    </row>
    <row r="19" spans="1:30" x14ac:dyDescent="0.25">
      <c r="A19" s="9"/>
      <c r="B19" s="23" t="s">
        <v>100</v>
      </c>
      <c r="C19" s="23" t="s">
        <v>34</v>
      </c>
      <c r="D19" s="17" t="s">
        <v>35</v>
      </c>
      <c r="E19" s="22" t="s">
        <v>1</v>
      </c>
      <c r="F19" s="158"/>
      <c r="G19" s="19" t="s">
        <v>36</v>
      </c>
      <c r="H19" s="16" t="s">
        <v>37</v>
      </c>
      <c r="I19" s="16" t="s">
        <v>30</v>
      </c>
      <c r="J19" s="18" t="s">
        <v>38</v>
      </c>
      <c r="K19" s="18" t="s">
        <v>39</v>
      </c>
      <c r="L19" s="18" t="s">
        <v>40</v>
      </c>
      <c r="M19" s="19" t="s">
        <v>41</v>
      </c>
      <c r="N19" s="19" t="s">
        <v>29</v>
      </c>
      <c r="O19" s="16" t="s">
        <v>42</v>
      </c>
      <c r="P19" s="19" t="s">
        <v>37</v>
      </c>
      <c r="Q19" s="80" t="s">
        <v>16</v>
      </c>
      <c r="R19" s="80">
        <v>1</v>
      </c>
      <c r="S19" s="80">
        <v>2</v>
      </c>
      <c r="T19" s="80">
        <v>3</v>
      </c>
      <c r="U19" s="80" t="s">
        <v>43</v>
      </c>
      <c r="V19" s="18" t="s">
        <v>21</v>
      </c>
      <c r="W19" s="17" t="s">
        <v>44</v>
      </c>
      <c r="X19" s="17" t="s">
        <v>45</v>
      </c>
      <c r="Y19" s="67"/>
      <c r="Z19" s="67"/>
      <c r="AA19" s="67"/>
      <c r="AB19" s="67"/>
      <c r="AC19" s="67"/>
      <c r="AD19" s="67"/>
    </row>
    <row r="20" spans="1:30" x14ac:dyDescent="0.25">
      <c r="A20" s="24"/>
      <c r="B20" s="99" t="s">
        <v>135</v>
      </c>
      <c r="C20" s="100" t="s">
        <v>136</v>
      </c>
      <c r="D20" s="101" t="s">
        <v>60</v>
      </c>
      <c r="E20" s="102" t="s">
        <v>127</v>
      </c>
      <c r="F20" s="139"/>
      <c r="G20" s="76"/>
      <c r="H20" s="103"/>
      <c r="I20" s="76">
        <v>1</v>
      </c>
      <c r="J20" s="104"/>
      <c r="K20" s="104"/>
      <c r="L20" s="104"/>
      <c r="M20" s="104">
        <v>1</v>
      </c>
      <c r="N20" s="76"/>
      <c r="O20" s="103"/>
      <c r="P20" s="103"/>
      <c r="Q20" s="105"/>
      <c r="R20" s="105"/>
      <c r="S20" s="105"/>
      <c r="T20" s="105"/>
      <c r="U20" s="105"/>
      <c r="V20" s="151"/>
      <c r="W20" s="100" t="s">
        <v>137</v>
      </c>
      <c r="X20" s="106" t="s">
        <v>138</v>
      </c>
      <c r="Y20" s="67"/>
      <c r="Z20" s="67"/>
      <c r="AA20" s="67"/>
      <c r="AB20" s="67"/>
      <c r="AC20" s="67"/>
      <c r="AD20" s="67"/>
    </row>
    <row r="21" spans="1:30" x14ac:dyDescent="0.25">
      <c r="A21" s="124"/>
      <c r="B21" s="156"/>
      <c r="C21" s="81"/>
      <c r="D21" s="81"/>
      <c r="E21" s="81"/>
      <c r="F21" s="82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62"/>
      <c r="R21" s="162"/>
      <c r="S21" s="162"/>
      <c r="T21" s="162"/>
      <c r="U21" s="162"/>
      <c r="V21" s="88"/>
      <c r="W21" s="88"/>
      <c r="X21" s="157"/>
      <c r="Y21" s="67"/>
      <c r="Z21" s="59"/>
      <c r="AA21" s="59"/>
      <c r="AB21" s="59"/>
      <c r="AC21" s="67"/>
      <c r="AD21" s="67"/>
    </row>
    <row r="22" spans="1:30" x14ac:dyDescent="0.25">
      <c r="A22" s="9"/>
      <c r="B22" s="23" t="s">
        <v>101</v>
      </c>
      <c r="C22" s="23" t="s">
        <v>34</v>
      </c>
      <c r="D22" s="17" t="s">
        <v>35</v>
      </c>
      <c r="E22" s="22" t="s">
        <v>1</v>
      </c>
      <c r="F22" s="158"/>
      <c r="G22" s="19" t="s">
        <v>36</v>
      </c>
      <c r="H22" s="16" t="s">
        <v>37</v>
      </c>
      <c r="I22" s="16" t="s">
        <v>30</v>
      </c>
      <c r="J22" s="18" t="s">
        <v>38</v>
      </c>
      <c r="K22" s="18" t="s">
        <v>39</v>
      </c>
      <c r="L22" s="18" t="s">
        <v>40</v>
      </c>
      <c r="M22" s="19" t="s">
        <v>41</v>
      </c>
      <c r="N22" s="19" t="s">
        <v>29</v>
      </c>
      <c r="O22" s="16" t="s">
        <v>42</v>
      </c>
      <c r="P22" s="19" t="s">
        <v>37</v>
      </c>
      <c r="Q22" s="80" t="s">
        <v>16</v>
      </c>
      <c r="R22" s="80">
        <v>1</v>
      </c>
      <c r="S22" s="80">
        <v>2</v>
      </c>
      <c r="T22" s="80">
        <v>3</v>
      </c>
      <c r="U22" s="80" t="s">
        <v>43</v>
      </c>
      <c r="V22" s="18" t="s">
        <v>21</v>
      </c>
      <c r="W22" s="17" t="s">
        <v>44</v>
      </c>
      <c r="X22" s="17" t="s">
        <v>45</v>
      </c>
      <c r="Y22" s="67"/>
      <c r="Z22" s="67"/>
      <c r="AA22" s="67"/>
      <c r="AB22" s="67"/>
      <c r="AC22" s="67"/>
      <c r="AD22" s="67"/>
    </row>
    <row r="23" spans="1:30" x14ac:dyDescent="0.25">
      <c r="A23" s="9"/>
      <c r="B23" s="99" t="s">
        <v>139</v>
      </c>
      <c r="C23" s="100" t="s">
        <v>140</v>
      </c>
      <c r="D23" s="101" t="s">
        <v>60</v>
      </c>
      <c r="E23" s="107" t="s">
        <v>127</v>
      </c>
      <c r="F23" s="139"/>
      <c r="G23" s="76"/>
      <c r="H23" s="103"/>
      <c r="I23" s="76">
        <v>1</v>
      </c>
      <c r="J23" s="104" t="s">
        <v>141</v>
      </c>
      <c r="K23" s="104">
        <v>2</v>
      </c>
      <c r="L23" s="104" t="s">
        <v>142</v>
      </c>
      <c r="M23" s="104">
        <v>1</v>
      </c>
      <c r="N23" s="76"/>
      <c r="O23" s="103">
        <v>1</v>
      </c>
      <c r="P23" s="103"/>
      <c r="Q23" s="105" t="s">
        <v>103</v>
      </c>
      <c r="R23" s="105" t="s">
        <v>157</v>
      </c>
      <c r="S23" s="105" t="s">
        <v>62</v>
      </c>
      <c r="T23" s="105"/>
      <c r="U23" s="105" t="s">
        <v>61</v>
      </c>
      <c r="V23" s="151">
        <v>0.5714285714285714</v>
      </c>
      <c r="W23" s="100" t="s">
        <v>143</v>
      </c>
      <c r="X23" s="106" t="s">
        <v>144</v>
      </c>
      <c r="Y23" s="67"/>
      <c r="Z23" s="67"/>
      <c r="AA23" s="67"/>
      <c r="AB23" s="67"/>
      <c r="AC23" s="67"/>
      <c r="AD23" s="67"/>
    </row>
    <row r="24" spans="1:30" x14ac:dyDescent="0.25">
      <c r="A24" s="9"/>
      <c r="B24" s="99" t="s">
        <v>145</v>
      </c>
      <c r="C24" s="100" t="s">
        <v>146</v>
      </c>
      <c r="D24" s="101" t="s">
        <v>60</v>
      </c>
      <c r="E24" s="107" t="s">
        <v>127</v>
      </c>
      <c r="F24" s="88"/>
      <c r="G24" s="76"/>
      <c r="H24" s="103"/>
      <c r="I24" s="76">
        <v>1</v>
      </c>
      <c r="J24" s="104"/>
      <c r="K24" s="104" t="s">
        <v>84</v>
      </c>
      <c r="L24" s="104" t="s">
        <v>142</v>
      </c>
      <c r="M24" s="104">
        <v>1</v>
      </c>
      <c r="N24" s="76"/>
      <c r="O24" s="103">
        <v>2</v>
      </c>
      <c r="P24" s="103"/>
      <c r="Q24" s="105" t="s">
        <v>103</v>
      </c>
      <c r="R24" s="105" t="s">
        <v>61</v>
      </c>
      <c r="S24" s="105" t="s">
        <v>63</v>
      </c>
      <c r="T24" s="105" t="s">
        <v>62</v>
      </c>
      <c r="U24" s="105" t="s">
        <v>64</v>
      </c>
      <c r="V24" s="151">
        <v>0.5714285714285714</v>
      </c>
      <c r="W24" s="100" t="s">
        <v>147</v>
      </c>
      <c r="X24" s="106" t="s">
        <v>148</v>
      </c>
      <c r="Y24" s="67"/>
      <c r="Z24" s="67"/>
      <c r="AA24" s="67"/>
      <c r="AB24" s="67"/>
      <c r="AC24" s="67"/>
      <c r="AD24" s="67"/>
    </row>
    <row r="25" spans="1:30" x14ac:dyDescent="0.25">
      <c r="A25" s="24"/>
      <c r="B25" s="23" t="s">
        <v>7</v>
      </c>
      <c r="C25" s="18"/>
      <c r="D25" s="17"/>
      <c r="E25" s="77"/>
      <c r="F25" s="78"/>
      <c r="G25" s="19"/>
      <c r="H25" s="19"/>
      <c r="I25" s="19">
        <v>2</v>
      </c>
      <c r="J25" s="18"/>
      <c r="K25" s="18"/>
      <c r="L25" s="18"/>
      <c r="M25" s="19">
        <v>2</v>
      </c>
      <c r="N25" s="19"/>
      <c r="O25" s="19">
        <f t="shared" ref="O25" si="1">SUM(O16:O24)</f>
        <v>3</v>
      </c>
      <c r="P25" s="19"/>
      <c r="Q25" s="80" t="s">
        <v>156</v>
      </c>
      <c r="R25" s="80" t="s">
        <v>158</v>
      </c>
      <c r="S25" s="80" t="s">
        <v>102</v>
      </c>
      <c r="T25" s="80" t="s">
        <v>62</v>
      </c>
      <c r="U25" s="80" t="s">
        <v>150</v>
      </c>
      <c r="V25" s="34">
        <v>0.57099999999999995</v>
      </c>
      <c r="W25" s="79"/>
      <c r="X25" s="80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F26" s="25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12"/>
      <c r="R26" s="112"/>
      <c r="S26" s="112"/>
      <c r="T26" s="112"/>
      <c r="U26" s="112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12"/>
      <c r="R27" s="112"/>
      <c r="S27" s="112"/>
      <c r="T27" s="112"/>
      <c r="U27" s="112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12"/>
      <c r="R28" s="112"/>
      <c r="S28" s="112"/>
      <c r="T28" s="112"/>
      <c r="U28" s="112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12"/>
      <c r="R29" s="112"/>
      <c r="S29" s="112"/>
      <c r="T29" s="112"/>
      <c r="U29" s="112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12"/>
      <c r="R30" s="112"/>
      <c r="S30" s="112"/>
      <c r="T30" s="112"/>
      <c r="U30" s="112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2"/>
      <c r="R31" s="112"/>
      <c r="S31" s="112"/>
      <c r="T31" s="112"/>
      <c r="U31" s="112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12"/>
      <c r="R32" s="112"/>
      <c r="S32" s="112"/>
      <c r="T32" s="112"/>
      <c r="U32" s="112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12"/>
      <c r="R33" s="112"/>
      <c r="S33" s="112"/>
      <c r="T33" s="112"/>
      <c r="U33" s="112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12"/>
      <c r="R34" s="112"/>
      <c r="S34" s="112"/>
      <c r="T34" s="112"/>
      <c r="U34" s="112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12"/>
      <c r="R35" s="112"/>
      <c r="S35" s="112"/>
      <c r="T35" s="112"/>
      <c r="U35" s="112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12"/>
      <c r="R36" s="112"/>
      <c r="S36" s="112"/>
      <c r="T36" s="112"/>
      <c r="U36" s="112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12"/>
      <c r="R37" s="112"/>
      <c r="S37" s="112"/>
      <c r="T37" s="112"/>
      <c r="U37" s="112"/>
      <c r="V37" s="36"/>
      <c r="W37" s="59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12"/>
      <c r="R38" s="112"/>
      <c r="S38" s="112"/>
      <c r="T38" s="112"/>
      <c r="U38" s="112"/>
      <c r="V38" s="36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12"/>
      <c r="R39" s="112"/>
      <c r="S39" s="112"/>
      <c r="T39" s="112"/>
      <c r="U39" s="112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63"/>
      <c r="R40" s="163"/>
      <c r="S40" s="163"/>
      <c r="T40" s="163"/>
      <c r="U40" s="163"/>
      <c r="V40" s="59"/>
      <c r="W40" s="59"/>
      <c r="X40" s="59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63"/>
      <c r="R41" s="163"/>
      <c r="S41" s="163"/>
      <c r="T41" s="163"/>
      <c r="U41" s="163"/>
      <c r="V41" s="59"/>
      <c r="W41" s="59"/>
      <c r="X41" s="59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163"/>
      <c r="R42" s="163"/>
      <c r="S42" s="163"/>
      <c r="T42" s="163"/>
      <c r="U42" s="163"/>
      <c r="V42" s="59"/>
      <c r="W42" s="59"/>
      <c r="X42" s="59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163"/>
      <c r="R43" s="163"/>
      <c r="S43" s="163"/>
      <c r="T43" s="163"/>
      <c r="U43" s="163"/>
      <c r="V43" s="59"/>
      <c r="W43" s="59"/>
      <c r="X43" s="59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63"/>
      <c r="R44" s="163"/>
      <c r="S44" s="163"/>
      <c r="T44" s="163"/>
      <c r="U44" s="163"/>
      <c r="V44" s="59"/>
      <c r="W44" s="59"/>
      <c r="X44" s="59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63"/>
      <c r="R45" s="163"/>
      <c r="S45" s="163"/>
      <c r="T45" s="163"/>
      <c r="U45" s="163"/>
      <c r="V45" s="59"/>
      <c r="W45" s="59"/>
      <c r="X45" s="59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63"/>
      <c r="R46" s="163"/>
      <c r="S46" s="163"/>
      <c r="T46" s="163"/>
      <c r="U46" s="163"/>
      <c r="V46" s="59"/>
      <c r="W46" s="59"/>
      <c r="X46" s="59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63"/>
      <c r="R47" s="163"/>
      <c r="S47" s="163"/>
      <c r="T47" s="163"/>
      <c r="U47" s="163"/>
      <c r="V47" s="59"/>
      <c r="W47" s="59"/>
      <c r="X47" s="59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63"/>
      <c r="R48" s="163"/>
      <c r="S48" s="163"/>
      <c r="T48" s="163"/>
      <c r="U48" s="163"/>
      <c r="V48" s="59"/>
      <c r="W48" s="59"/>
      <c r="X48" s="59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12"/>
      <c r="R49" s="112"/>
      <c r="S49" s="112"/>
      <c r="T49" s="112"/>
      <c r="U49" s="112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12"/>
      <c r="R50" s="112"/>
      <c r="S50" s="112"/>
      <c r="T50" s="112"/>
      <c r="U50" s="112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12"/>
      <c r="R51" s="112"/>
      <c r="S51" s="112"/>
      <c r="T51" s="112"/>
      <c r="U51" s="112"/>
      <c r="V51" s="36"/>
      <c r="W51" s="1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83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12"/>
      <c r="R52" s="112"/>
      <c r="S52" s="112"/>
      <c r="T52" s="112"/>
      <c r="U52" s="112"/>
      <c r="V52" s="36"/>
      <c r="W52" s="36">
        <v>13</v>
      </c>
      <c r="X52" s="36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83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12"/>
      <c r="R53" s="112"/>
      <c r="S53" s="112"/>
      <c r="T53" s="112"/>
      <c r="U53" s="112"/>
      <c r="V53" s="36"/>
      <c r="W53" s="160"/>
      <c r="X53" s="36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83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12"/>
      <c r="R54" s="112"/>
      <c r="S54" s="112"/>
      <c r="T54" s="112"/>
      <c r="U54" s="112"/>
      <c r="V54" s="36"/>
      <c r="W54" s="59"/>
      <c r="X54" s="36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83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12"/>
      <c r="R55" s="112"/>
      <c r="S55" s="112"/>
      <c r="T55" s="112"/>
      <c r="U55" s="112"/>
      <c r="V55" s="36"/>
      <c r="W55" s="59"/>
      <c r="X55" s="36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83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12"/>
      <c r="R56" s="112"/>
      <c r="S56" s="112"/>
      <c r="T56" s="112"/>
      <c r="U56" s="112"/>
      <c r="V56" s="36"/>
      <c r="W56" s="59"/>
      <c r="X56" s="36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83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12"/>
      <c r="R57" s="112"/>
      <c r="S57" s="112"/>
      <c r="T57" s="112"/>
      <c r="U57" s="112"/>
      <c r="V57" s="36"/>
      <c r="W57" s="59"/>
      <c r="X57" s="36"/>
      <c r="Y57" s="67"/>
      <c r="Z57" s="67"/>
      <c r="AA57" s="67"/>
      <c r="AB57" s="67"/>
      <c r="AC57" s="67"/>
      <c r="AD57" s="67"/>
    </row>
    <row r="58" spans="1:30" x14ac:dyDescent="0.25">
      <c r="A58" s="24"/>
      <c r="B58" s="59"/>
      <c r="C58" s="36"/>
      <c r="D58" s="59"/>
      <c r="E58" s="83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12"/>
      <c r="R58" s="112"/>
      <c r="S58" s="112"/>
      <c r="T58" s="112"/>
      <c r="U58" s="112"/>
      <c r="V58" s="36"/>
      <c r="W58" s="59"/>
      <c r="X58" s="36"/>
      <c r="Y58" s="67"/>
      <c r="Z58" s="67"/>
      <c r="AA58" s="67"/>
      <c r="AB58" s="67"/>
      <c r="AC58" s="67"/>
      <c r="AD58" s="67"/>
    </row>
    <row r="59" spans="1:30" x14ac:dyDescent="0.25">
      <c r="A59" s="24"/>
      <c r="B59" s="59"/>
      <c r="C59" s="36"/>
      <c r="D59" s="59"/>
      <c r="E59" s="83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12"/>
      <c r="R59" s="112"/>
      <c r="S59" s="112"/>
      <c r="T59" s="112"/>
      <c r="U59" s="112"/>
      <c r="V59" s="36"/>
      <c r="W59" s="59"/>
      <c r="X59" s="36"/>
      <c r="Y59" s="67"/>
      <c r="Z59" s="67"/>
      <c r="AA59" s="67"/>
      <c r="AB59" s="67"/>
      <c r="AC59" s="67"/>
      <c r="AD59" s="67"/>
    </row>
    <row r="60" spans="1:30" x14ac:dyDescent="0.25">
      <c r="A60" s="24"/>
      <c r="B60" s="59"/>
      <c r="C60" s="36"/>
      <c r="D60" s="59"/>
      <c r="E60" s="83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12"/>
      <c r="R60" s="112"/>
      <c r="S60" s="112"/>
      <c r="T60" s="112"/>
      <c r="U60" s="112"/>
      <c r="V60" s="36"/>
      <c r="W60" s="59"/>
      <c r="X60" s="36"/>
      <c r="Y60" s="67"/>
      <c r="Z60" s="67"/>
      <c r="AA60" s="67"/>
      <c r="AB60" s="67"/>
      <c r="AC60" s="67"/>
      <c r="AD60" s="67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64"/>
      <c r="R61" s="164"/>
      <c r="S61" s="164"/>
      <c r="T61" s="164"/>
      <c r="U61" s="164"/>
      <c r="V61" s="25"/>
      <c r="W61" s="59"/>
      <c r="X61" s="25"/>
      <c r="Y61" s="67"/>
      <c r="Z61" s="67"/>
      <c r="AA61" s="67"/>
      <c r="AB61" s="67"/>
      <c r="AC61" s="67"/>
      <c r="AD61" s="67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64"/>
      <c r="R62" s="164"/>
      <c r="S62" s="164"/>
      <c r="T62" s="164"/>
      <c r="U62" s="164"/>
      <c r="V62" s="25"/>
      <c r="W62" s="59"/>
      <c r="X62" s="25"/>
      <c r="Y62" s="67"/>
      <c r="Z62" s="67"/>
      <c r="AA62" s="67"/>
      <c r="AB62" s="67"/>
      <c r="AC62" s="67"/>
      <c r="AD62" s="67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64"/>
      <c r="R63" s="164"/>
      <c r="S63" s="164"/>
      <c r="T63" s="164"/>
      <c r="U63" s="164"/>
      <c r="V63" s="25"/>
      <c r="W63" s="59"/>
      <c r="X63" s="25"/>
      <c r="Y63" s="67"/>
      <c r="Z63" s="67"/>
      <c r="AA63" s="67"/>
      <c r="AB63" s="67"/>
      <c r="AC63" s="67"/>
      <c r="AD63" s="67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64"/>
      <c r="R64" s="164"/>
      <c r="S64" s="164"/>
      <c r="T64" s="164"/>
      <c r="U64" s="164"/>
      <c r="V64" s="25"/>
      <c r="W64" s="59"/>
      <c r="X64" s="25"/>
      <c r="Y64" s="67"/>
      <c r="Z64" s="67"/>
      <c r="AA64" s="67"/>
      <c r="AB64" s="67"/>
      <c r="AC64" s="67"/>
      <c r="AD64" s="67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64"/>
      <c r="R65" s="164"/>
      <c r="S65" s="164"/>
      <c r="T65" s="164"/>
      <c r="U65" s="164"/>
      <c r="V65" s="25"/>
      <c r="W65" s="59"/>
      <c r="X65" s="25"/>
      <c r="Y65" s="67"/>
      <c r="Z65" s="67"/>
      <c r="AA65" s="67"/>
      <c r="AB65" s="67"/>
      <c r="AC65" s="67"/>
      <c r="AD65" s="67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64"/>
      <c r="R66" s="164"/>
      <c r="S66" s="164"/>
      <c r="T66" s="164"/>
      <c r="U66" s="164"/>
      <c r="V66" s="25"/>
      <c r="W66" s="59"/>
      <c r="X66" s="25"/>
      <c r="Y66" s="67"/>
      <c r="Z66" s="67"/>
      <c r="AA66" s="67"/>
      <c r="AB66" s="67"/>
      <c r="AC66" s="67"/>
      <c r="AD66" s="6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4"/>
      <c r="R69" s="114"/>
      <c r="S69" s="114"/>
      <c r="T69" s="114"/>
      <c r="U69" s="114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4"/>
      <c r="R71" s="114"/>
      <c r="S71" s="114"/>
      <c r="T71" s="114"/>
      <c r="U71" s="11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4"/>
      <c r="R72" s="114"/>
      <c r="S72" s="114"/>
      <c r="T72" s="114"/>
      <c r="U72" s="11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4"/>
      <c r="R73" s="114"/>
      <c r="S73" s="114"/>
      <c r="T73" s="114"/>
      <c r="U73" s="11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4"/>
      <c r="R74" s="114"/>
      <c r="S74" s="114"/>
      <c r="T74" s="114"/>
      <c r="U74" s="11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4"/>
      <c r="R75" s="114"/>
      <c r="S75" s="114"/>
      <c r="T75" s="114"/>
      <c r="U75" s="11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4"/>
      <c r="R76" s="114"/>
      <c r="S76" s="114"/>
      <c r="T76" s="114"/>
      <c r="U76" s="11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4"/>
      <c r="R77" s="114"/>
      <c r="S77" s="114"/>
      <c r="T77" s="114"/>
      <c r="U77" s="11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4"/>
      <c r="R78" s="114"/>
      <c r="S78" s="114"/>
      <c r="T78" s="114"/>
      <c r="U78" s="11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4"/>
      <c r="R79" s="114"/>
      <c r="S79" s="114"/>
      <c r="T79" s="114"/>
      <c r="U79" s="11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4"/>
      <c r="R80" s="114"/>
      <c r="S80" s="114"/>
      <c r="T80" s="114"/>
      <c r="U80" s="114"/>
      <c r="V80"/>
      <c r="W80"/>
      <c r="X80"/>
      <c r="Y80"/>
      <c r="Z80"/>
      <c r="AA80"/>
      <c r="AB80"/>
      <c r="AC80"/>
      <c r="AD80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4"/>
      <c r="R89" s="114"/>
      <c r="S89" s="114"/>
      <c r="T89" s="114"/>
      <c r="U89" s="11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4"/>
      <c r="R90" s="114"/>
      <c r="S90" s="114"/>
      <c r="T90" s="114"/>
      <c r="U90" s="11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4"/>
      <c r="R91" s="114"/>
      <c r="S91" s="114"/>
      <c r="T91" s="114"/>
      <c r="U91" s="11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4"/>
      <c r="R92" s="114"/>
      <c r="S92" s="114"/>
      <c r="T92" s="114"/>
      <c r="U92" s="11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4"/>
      <c r="R93" s="114"/>
      <c r="S93" s="114"/>
      <c r="T93" s="114"/>
      <c r="U93" s="11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4"/>
      <c r="R94" s="114"/>
      <c r="S94" s="114"/>
      <c r="T94" s="114"/>
      <c r="U94" s="11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4"/>
      <c r="R95" s="114"/>
      <c r="S95" s="114"/>
      <c r="T95" s="114"/>
      <c r="U95" s="11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4"/>
      <c r="R96" s="114"/>
      <c r="S96" s="114"/>
      <c r="T96" s="114"/>
      <c r="U96" s="11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4"/>
      <c r="R97" s="114"/>
      <c r="S97" s="114"/>
      <c r="T97" s="114"/>
      <c r="U97" s="11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4"/>
      <c r="R98" s="114"/>
      <c r="S98" s="114"/>
      <c r="T98" s="114"/>
      <c r="U98" s="11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4"/>
      <c r="R99" s="114"/>
      <c r="S99" s="114"/>
      <c r="T99" s="114"/>
      <c r="U99" s="11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4"/>
      <c r="R100" s="114"/>
      <c r="S100" s="114"/>
      <c r="T100" s="114"/>
      <c r="U100" s="11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4"/>
      <c r="R101" s="114"/>
      <c r="S101" s="114"/>
      <c r="T101" s="114"/>
      <c r="U101" s="11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4"/>
      <c r="R102" s="114"/>
      <c r="S102" s="114"/>
      <c r="T102" s="114"/>
      <c r="U102" s="11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4"/>
      <c r="R103" s="114"/>
      <c r="S103" s="114"/>
      <c r="T103" s="114"/>
      <c r="U103" s="11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4"/>
      <c r="R104" s="114"/>
      <c r="S104" s="114"/>
      <c r="T104" s="114"/>
      <c r="U104" s="11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4"/>
      <c r="R105" s="114"/>
      <c r="S105" s="114"/>
      <c r="T105" s="114"/>
      <c r="U105" s="11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4"/>
      <c r="R106" s="114"/>
      <c r="S106" s="114"/>
      <c r="T106" s="114"/>
      <c r="U106" s="11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4"/>
      <c r="R107" s="114"/>
      <c r="S107" s="114"/>
      <c r="T107" s="114"/>
      <c r="U107" s="11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4"/>
      <c r="R108" s="114"/>
      <c r="S108" s="114"/>
      <c r="T108" s="114"/>
      <c r="U108" s="11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4"/>
      <c r="R109" s="114"/>
      <c r="S109" s="114"/>
      <c r="T109" s="114"/>
      <c r="U109" s="11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4"/>
      <c r="R110" s="114"/>
      <c r="S110" s="114"/>
      <c r="T110" s="114"/>
      <c r="U110" s="11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4"/>
      <c r="R111" s="114"/>
      <c r="S111" s="114"/>
      <c r="T111" s="114"/>
      <c r="U111" s="11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4"/>
      <c r="R112" s="114"/>
      <c r="S112" s="114"/>
      <c r="T112" s="114"/>
      <c r="U112" s="11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4"/>
      <c r="R113" s="114"/>
      <c r="S113" s="114"/>
      <c r="T113" s="114"/>
      <c r="U113" s="11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4"/>
      <c r="R114" s="114"/>
      <c r="S114" s="114"/>
      <c r="T114" s="114"/>
      <c r="U114" s="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4"/>
      <c r="R115" s="114"/>
      <c r="S115" s="114"/>
      <c r="T115" s="114"/>
      <c r="U115" s="11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4"/>
      <c r="R116" s="114"/>
      <c r="S116" s="114"/>
      <c r="T116" s="114"/>
      <c r="U116" s="11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4"/>
      <c r="R117" s="114"/>
      <c r="S117" s="114"/>
      <c r="T117" s="114"/>
      <c r="U117" s="11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4"/>
      <c r="R118" s="114"/>
      <c r="S118" s="114"/>
      <c r="T118" s="114"/>
      <c r="U118" s="11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4"/>
      <c r="R119" s="114"/>
      <c r="S119" s="114"/>
      <c r="T119" s="114"/>
      <c r="U119" s="11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4"/>
      <c r="R120" s="114"/>
      <c r="S120" s="114"/>
      <c r="T120" s="114"/>
      <c r="U120" s="11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4"/>
      <c r="R121" s="114"/>
      <c r="S121" s="114"/>
      <c r="T121" s="114"/>
      <c r="U121" s="11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4"/>
      <c r="R122" s="114"/>
      <c r="S122" s="114"/>
      <c r="T122" s="114"/>
      <c r="U122" s="11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4"/>
      <c r="R123" s="114"/>
      <c r="S123" s="114"/>
      <c r="T123" s="114"/>
      <c r="U123" s="11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4"/>
      <c r="R124" s="114"/>
      <c r="S124" s="114"/>
      <c r="T124" s="114"/>
      <c r="U124" s="11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4"/>
      <c r="R125" s="114"/>
      <c r="S125" s="114"/>
      <c r="T125" s="114"/>
      <c r="U125" s="11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4"/>
      <c r="R126" s="114"/>
      <c r="S126" s="114"/>
      <c r="T126" s="114"/>
      <c r="U126" s="11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4"/>
      <c r="R127" s="114"/>
      <c r="S127" s="114"/>
      <c r="T127" s="114"/>
      <c r="U127" s="11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4"/>
      <c r="R128" s="114"/>
      <c r="S128" s="114"/>
      <c r="T128" s="114"/>
      <c r="U128" s="11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4"/>
      <c r="R129" s="114"/>
      <c r="S129" s="114"/>
      <c r="T129" s="114"/>
      <c r="U129" s="11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4"/>
      <c r="R130" s="114"/>
      <c r="S130" s="114"/>
      <c r="T130" s="114"/>
      <c r="U130" s="11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4"/>
      <c r="R131" s="114"/>
      <c r="S131" s="114"/>
      <c r="T131" s="114"/>
      <c r="U131" s="11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4"/>
      <c r="R132" s="114"/>
      <c r="S132" s="114"/>
      <c r="T132" s="114"/>
      <c r="U132" s="11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4"/>
      <c r="R133" s="114"/>
      <c r="S133" s="114"/>
      <c r="T133" s="114"/>
      <c r="U133" s="11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4"/>
      <c r="R134" s="114"/>
      <c r="S134" s="114"/>
      <c r="T134" s="114"/>
      <c r="U134" s="11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4"/>
      <c r="R135" s="114"/>
      <c r="S135" s="114"/>
      <c r="T135" s="114"/>
      <c r="U135" s="11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4"/>
      <c r="R136" s="114"/>
      <c r="S136" s="114"/>
      <c r="T136" s="114"/>
      <c r="U136" s="11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4"/>
      <c r="R137" s="114"/>
      <c r="S137" s="114"/>
      <c r="T137" s="114"/>
      <c r="U137" s="11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4"/>
      <c r="R138" s="114"/>
      <c r="S138" s="114"/>
      <c r="T138" s="114"/>
      <c r="U138" s="11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4"/>
      <c r="R139" s="114"/>
      <c r="S139" s="114"/>
      <c r="T139" s="114"/>
      <c r="U139" s="11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4"/>
      <c r="R140" s="114"/>
      <c r="S140" s="114"/>
      <c r="T140" s="114"/>
      <c r="U140" s="11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4"/>
      <c r="R141" s="114"/>
      <c r="S141" s="114"/>
      <c r="T141" s="114"/>
      <c r="U141" s="11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4"/>
      <c r="R142" s="114"/>
      <c r="S142" s="114"/>
      <c r="T142" s="114"/>
      <c r="U142" s="11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4"/>
      <c r="R143" s="114"/>
      <c r="S143" s="114"/>
      <c r="T143" s="114"/>
      <c r="U143" s="11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4"/>
      <c r="R144" s="114"/>
      <c r="S144" s="114"/>
      <c r="T144" s="114"/>
      <c r="U144" s="11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4"/>
      <c r="R145" s="114"/>
      <c r="S145" s="114"/>
      <c r="T145" s="114"/>
      <c r="U145" s="11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4"/>
      <c r="R146" s="114"/>
      <c r="S146" s="114"/>
      <c r="T146" s="114"/>
      <c r="U146" s="11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4"/>
      <c r="R147" s="114"/>
      <c r="S147" s="114"/>
      <c r="T147" s="114"/>
      <c r="U147" s="11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4"/>
      <c r="R148" s="114"/>
      <c r="S148" s="114"/>
      <c r="T148" s="114"/>
      <c r="U148" s="11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4"/>
      <c r="R149" s="114"/>
      <c r="S149" s="114"/>
      <c r="T149" s="114"/>
      <c r="U149" s="11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4"/>
      <c r="R150" s="114"/>
      <c r="S150" s="114"/>
      <c r="T150" s="114"/>
      <c r="U150" s="11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4"/>
      <c r="R151" s="114"/>
      <c r="S151" s="114"/>
      <c r="T151" s="114"/>
      <c r="U151" s="11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4"/>
      <c r="R152" s="114"/>
      <c r="S152" s="114"/>
      <c r="T152" s="114"/>
      <c r="U152" s="11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4"/>
      <c r="R153" s="114"/>
      <c r="S153" s="114"/>
      <c r="T153" s="114"/>
      <c r="U153" s="11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4"/>
      <c r="R154" s="114"/>
      <c r="S154" s="114"/>
      <c r="T154" s="114"/>
      <c r="U154" s="11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4"/>
      <c r="R155" s="114"/>
      <c r="S155" s="114"/>
      <c r="T155" s="114"/>
      <c r="U155" s="11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4"/>
      <c r="R156" s="114"/>
      <c r="S156" s="114"/>
      <c r="T156" s="114"/>
      <c r="U156" s="11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4"/>
      <c r="R157" s="114"/>
      <c r="S157" s="114"/>
      <c r="T157" s="114"/>
      <c r="U157" s="11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4"/>
      <c r="R158" s="114"/>
      <c r="S158" s="114"/>
      <c r="T158" s="114"/>
      <c r="U158" s="11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4"/>
      <c r="R159" s="114"/>
      <c r="S159" s="114"/>
      <c r="T159" s="114"/>
      <c r="U159" s="11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4"/>
      <c r="R160" s="114"/>
      <c r="S160" s="114"/>
      <c r="T160" s="114"/>
      <c r="U160" s="11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4"/>
      <c r="R161" s="114"/>
      <c r="S161" s="114"/>
      <c r="T161" s="114"/>
      <c r="U161" s="11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4"/>
      <c r="R162" s="114"/>
      <c r="S162" s="114"/>
      <c r="T162" s="114"/>
      <c r="U162" s="11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4"/>
      <c r="R163" s="114"/>
      <c r="S163" s="114"/>
      <c r="T163" s="114"/>
      <c r="U163" s="11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4"/>
      <c r="R164" s="114"/>
      <c r="S164" s="114"/>
      <c r="T164" s="114"/>
      <c r="U164" s="11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4"/>
      <c r="R165" s="114"/>
      <c r="S165" s="114"/>
      <c r="T165" s="114"/>
      <c r="U165" s="11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4"/>
      <c r="R166" s="114"/>
      <c r="S166" s="114"/>
      <c r="T166" s="114"/>
      <c r="U166" s="11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4"/>
      <c r="R167" s="114"/>
      <c r="S167" s="114"/>
      <c r="T167" s="114"/>
      <c r="U167" s="11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4"/>
      <c r="R168" s="114"/>
      <c r="S168" s="114"/>
      <c r="T168" s="114"/>
      <c r="U168" s="11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4"/>
      <c r="R169" s="114"/>
      <c r="S169" s="114"/>
      <c r="T169" s="114"/>
      <c r="U169" s="11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4"/>
      <c r="R170" s="114"/>
      <c r="S170" s="114"/>
      <c r="T170" s="114"/>
      <c r="U170" s="11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4"/>
      <c r="R171" s="114"/>
      <c r="S171" s="114"/>
      <c r="T171" s="114"/>
      <c r="U171" s="11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4"/>
      <c r="R172" s="114"/>
      <c r="S172" s="114"/>
      <c r="T172" s="114"/>
      <c r="U172" s="11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4"/>
      <c r="R173" s="114"/>
      <c r="S173" s="114"/>
      <c r="T173" s="114"/>
      <c r="U173" s="11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4"/>
      <c r="R174" s="114"/>
      <c r="S174" s="114"/>
      <c r="T174" s="114"/>
      <c r="U174" s="11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4"/>
      <c r="R175" s="114"/>
      <c r="S175" s="114"/>
      <c r="T175" s="114"/>
      <c r="U175" s="11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4"/>
      <c r="R176" s="114"/>
      <c r="S176" s="114"/>
      <c r="T176" s="114"/>
      <c r="U176" s="11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4"/>
      <c r="R177" s="114"/>
      <c r="S177" s="114"/>
      <c r="T177" s="114"/>
      <c r="U177" s="11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4"/>
      <c r="R178" s="114"/>
      <c r="S178" s="114"/>
      <c r="T178" s="114"/>
      <c r="U178" s="11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4"/>
      <c r="R179" s="114"/>
      <c r="S179" s="114"/>
      <c r="T179" s="114"/>
      <c r="U179" s="114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zoomScale="97" zoomScaleNormal="97" workbookViewId="0"/>
  </sheetViews>
  <sheetFormatPr defaultRowHeight="15" x14ac:dyDescent="0.25"/>
  <cols>
    <col min="1" max="1" width="0.7109375" style="204" customWidth="1"/>
    <col min="2" max="2" width="8.28515625" style="232" customWidth="1"/>
    <col min="3" max="3" width="13.85546875" style="233" customWidth="1"/>
    <col min="4" max="4" width="5.85546875" style="232" customWidth="1"/>
    <col min="5" max="7" width="5.7109375" style="233" customWidth="1"/>
    <col min="8" max="8" width="10.7109375" style="233" customWidth="1"/>
    <col min="9" max="9" width="0.5703125" style="233" customWidth="1"/>
    <col min="10" max="12" width="5.7109375" style="233" customWidth="1"/>
    <col min="13" max="13" width="10.7109375" style="233" customWidth="1"/>
    <col min="14" max="16" width="5.7109375" style="233" customWidth="1"/>
    <col min="17" max="17" width="10.5703125" style="233" customWidth="1"/>
    <col min="18" max="20" width="6.28515625" style="234" customWidth="1"/>
    <col min="21" max="23" width="3.7109375" style="204" customWidth="1"/>
    <col min="24" max="24" width="0.5703125" style="233" customWidth="1"/>
    <col min="25" max="28" width="16.7109375" style="204" customWidth="1"/>
    <col min="29" max="29" width="14.7109375" style="204" customWidth="1"/>
    <col min="30" max="30" width="15.28515625" style="204" customWidth="1"/>
    <col min="31" max="31" width="16.5703125" style="204" customWidth="1"/>
    <col min="32" max="32" width="37.85546875" style="204" customWidth="1"/>
    <col min="33" max="33" width="24.28515625" style="204" customWidth="1"/>
    <col min="34" max="34" width="9.140625" style="204"/>
    <col min="35" max="16384" width="9.140625" style="205"/>
  </cols>
  <sheetData>
    <row r="1" spans="1:34" s="182" customFormat="1" ht="23.1" customHeight="1" x14ac:dyDescent="0.3">
      <c r="A1" s="171"/>
      <c r="B1" s="172" t="s">
        <v>223</v>
      </c>
      <c r="C1" s="173"/>
      <c r="D1" s="174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5"/>
      <c r="S1" s="175"/>
      <c r="T1" s="175"/>
      <c r="U1" s="174"/>
      <c r="V1" s="174"/>
      <c r="W1" s="174"/>
      <c r="X1" s="176"/>
      <c r="Y1" s="177"/>
      <c r="Z1" s="177"/>
      <c r="AA1" s="177"/>
      <c r="AB1" s="177"/>
      <c r="AC1" s="178"/>
      <c r="AD1" s="179"/>
      <c r="AE1" s="180"/>
      <c r="AF1" s="180"/>
      <c r="AG1" s="180"/>
      <c r="AH1" s="181"/>
    </row>
    <row r="2" spans="1:34" s="191" customFormat="1" ht="20.100000000000001" customHeight="1" x14ac:dyDescent="0.25">
      <c r="A2" s="183"/>
      <c r="B2" s="262" t="s">
        <v>159</v>
      </c>
      <c r="C2" s="184"/>
      <c r="D2" s="263" t="s">
        <v>107</v>
      </c>
      <c r="E2" s="185"/>
      <c r="F2" s="186"/>
      <c r="G2" s="184"/>
      <c r="H2" s="186"/>
      <c r="I2" s="186"/>
      <c r="J2" s="184"/>
      <c r="K2" s="186"/>
      <c r="L2" s="184"/>
      <c r="M2" s="186"/>
      <c r="N2" s="186"/>
      <c r="O2" s="184"/>
      <c r="P2" s="186"/>
      <c r="Q2" s="185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7"/>
      <c r="AD2" s="188"/>
      <c r="AE2" s="189"/>
      <c r="AF2" s="189"/>
      <c r="AG2" s="189"/>
      <c r="AH2" s="190"/>
    </row>
    <row r="3" spans="1:34" s="200" customFormat="1" ht="15" customHeight="1" x14ac:dyDescent="0.25">
      <c r="A3" s="192"/>
      <c r="B3" s="26" t="s">
        <v>224</v>
      </c>
      <c r="C3" s="193" t="s">
        <v>12</v>
      </c>
      <c r="D3" s="194"/>
      <c r="E3" s="195"/>
      <c r="F3" s="194"/>
      <c r="G3" s="194"/>
      <c r="H3" s="74"/>
      <c r="I3" s="196"/>
      <c r="J3" s="197" t="s">
        <v>14</v>
      </c>
      <c r="K3" s="73"/>
      <c r="L3" s="194"/>
      <c r="M3" s="74"/>
      <c r="N3" s="197" t="s">
        <v>15</v>
      </c>
      <c r="O3" s="73"/>
      <c r="P3" s="18"/>
      <c r="Q3" s="74"/>
      <c r="R3" s="198" t="s">
        <v>51</v>
      </c>
      <c r="S3" s="194"/>
      <c r="T3" s="23"/>
      <c r="U3" s="70" t="s">
        <v>225</v>
      </c>
      <c r="V3" s="194"/>
      <c r="W3" s="74"/>
      <c r="X3" s="196"/>
      <c r="Y3" s="193" t="s">
        <v>226</v>
      </c>
      <c r="Z3" s="194"/>
      <c r="AA3" s="194"/>
      <c r="AB3" s="194"/>
      <c r="AC3" s="178"/>
      <c r="AD3" s="179"/>
      <c r="AE3" s="180"/>
      <c r="AF3" s="180"/>
      <c r="AG3" s="180"/>
      <c r="AH3" s="199"/>
    </row>
    <row r="4" spans="1:34" ht="15" customHeight="1" x14ac:dyDescent="0.25">
      <c r="A4" s="192"/>
      <c r="B4" s="19" t="s">
        <v>0</v>
      </c>
      <c r="C4" s="19" t="s">
        <v>1</v>
      </c>
      <c r="D4" s="19" t="s">
        <v>4</v>
      </c>
      <c r="E4" s="19" t="s">
        <v>41</v>
      </c>
      <c r="F4" s="19" t="s">
        <v>36</v>
      </c>
      <c r="G4" s="16" t="s">
        <v>30</v>
      </c>
      <c r="H4" s="19" t="s">
        <v>227</v>
      </c>
      <c r="I4" s="31"/>
      <c r="J4" s="19" t="s">
        <v>41</v>
      </c>
      <c r="K4" s="19" t="s">
        <v>36</v>
      </c>
      <c r="L4" s="201" t="s">
        <v>30</v>
      </c>
      <c r="M4" s="19" t="s">
        <v>227</v>
      </c>
      <c r="N4" s="19" t="s">
        <v>41</v>
      </c>
      <c r="O4" s="19" t="s">
        <v>36</v>
      </c>
      <c r="P4" s="19" t="s">
        <v>30</v>
      </c>
      <c r="Q4" s="19" t="s">
        <v>227</v>
      </c>
      <c r="R4" s="75" t="s">
        <v>22</v>
      </c>
      <c r="S4" s="73" t="s">
        <v>23</v>
      </c>
      <c r="T4" s="74" t="s">
        <v>50</v>
      </c>
      <c r="U4" s="16">
        <v>1</v>
      </c>
      <c r="V4" s="18">
        <v>2</v>
      </c>
      <c r="W4" s="19">
        <v>3</v>
      </c>
      <c r="X4" s="31"/>
      <c r="Y4" s="17" t="s">
        <v>228</v>
      </c>
      <c r="Z4" s="202" t="s">
        <v>229</v>
      </c>
      <c r="AA4" s="202" t="s">
        <v>230</v>
      </c>
      <c r="AB4" s="203" t="s">
        <v>231</v>
      </c>
      <c r="AC4" s="178"/>
      <c r="AD4" s="179"/>
      <c r="AE4" s="180"/>
      <c r="AF4" s="180"/>
      <c r="AG4" s="180"/>
    </row>
    <row r="5" spans="1:34" ht="15" customHeight="1" x14ac:dyDescent="0.25">
      <c r="A5" s="192"/>
      <c r="B5" s="206">
        <v>2016</v>
      </c>
      <c r="C5" s="207" t="s">
        <v>161</v>
      </c>
      <c r="D5" s="206" t="s">
        <v>80</v>
      </c>
      <c r="E5" s="206">
        <v>28</v>
      </c>
      <c r="F5" s="206">
        <v>11</v>
      </c>
      <c r="G5" s="206">
        <v>17</v>
      </c>
      <c r="H5" s="208">
        <f t="shared" ref="H5:H12" si="0">PRODUCT(F5/E5)</f>
        <v>0.39285714285714285</v>
      </c>
      <c r="I5" s="209"/>
      <c r="J5" s="206">
        <v>3</v>
      </c>
      <c r="K5" s="206">
        <v>1</v>
      </c>
      <c r="L5" s="206">
        <v>2</v>
      </c>
      <c r="M5" s="208">
        <f t="shared" ref="M5:M12" si="1">PRODUCT(K5/J5)</f>
        <v>0.33333333333333331</v>
      </c>
      <c r="N5" s="26"/>
      <c r="O5" s="26"/>
      <c r="P5" s="26"/>
      <c r="Q5" s="26"/>
      <c r="R5" s="30"/>
      <c r="S5" s="26"/>
      <c r="T5" s="28"/>
      <c r="U5" s="28"/>
      <c r="V5" s="30"/>
      <c r="W5" s="26"/>
      <c r="X5" s="31"/>
      <c r="Y5" s="149"/>
      <c r="Z5" s="149"/>
      <c r="AA5" s="149"/>
      <c r="AB5" s="11"/>
      <c r="AC5" s="178"/>
      <c r="AD5" s="179"/>
      <c r="AE5" s="180"/>
      <c r="AF5" s="180"/>
      <c r="AG5" s="180"/>
    </row>
    <row r="6" spans="1:34" ht="15" customHeight="1" x14ac:dyDescent="0.25">
      <c r="A6" s="192"/>
      <c r="B6" s="206">
        <v>2017</v>
      </c>
      <c r="C6" s="207" t="s">
        <v>161</v>
      </c>
      <c r="D6" s="206" t="s">
        <v>73</v>
      </c>
      <c r="E6" s="206">
        <v>31</v>
      </c>
      <c r="F6" s="206">
        <v>19</v>
      </c>
      <c r="G6" s="206">
        <v>12</v>
      </c>
      <c r="H6" s="208">
        <f t="shared" si="0"/>
        <v>0.61290322580645162</v>
      </c>
      <c r="I6" s="209"/>
      <c r="J6" s="206">
        <v>4</v>
      </c>
      <c r="K6" s="206">
        <v>1</v>
      </c>
      <c r="L6" s="206">
        <v>3</v>
      </c>
      <c r="M6" s="208">
        <f t="shared" si="1"/>
        <v>0.25</v>
      </c>
      <c r="N6" s="26"/>
      <c r="O6" s="26"/>
      <c r="P6" s="26"/>
      <c r="Q6" s="26"/>
      <c r="R6" s="30"/>
      <c r="S6" s="26"/>
      <c r="T6" s="28"/>
      <c r="U6" s="28"/>
      <c r="V6" s="30"/>
      <c r="W6" s="26"/>
      <c r="X6" s="31"/>
      <c r="Y6" s="149" t="s">
        <v>244</v>
      </c>
      <c r="Z6" s="149"/>
      <c r="AA6" s="149"/>
      <c r="AB6" s="11"/>
      <c r="AC6" s="178"/>
      <c r="AD6" s="179"/>
      <c r="AE6" s="180"/>
      <c r="AF6" s="180"/>
      <c r="AG6" s="180"/>
    </row>
    <row r="7" spans="1:34" ht="15" customHeight="1" x14ac:dyDescent="0.25">
      <c r="A7" s="192"/>
      <c r="B7" s="206">
        <v>2018</v>
      </c>
      <c r="C7" s="207" t="s">
        <v>161</v>
      </c>
      <c r="D7" s="206" t="s">
        <v>81</v>
      </c>
      <c r="E7" s="206">
        <v>32</v>
      </c>
      <c r="F7" s="206">
        <v>15</v>
      </c>
      <c r="G7" s="206">
        <v>17</v>
      </c>
      <c r="H7" s="208">
        <f t="shared" si="0"/>
        <v>0.46875</v>
      </c>
      <c r="I7" s="209"/>
      <c r="J7" s="206">
        <v>3</v>
      </c>
      <c r="K7" s="206">
        <v>0</v>
      </c>
      <c r="L7" s="206">
        <v>3</v>
      </c>
      <c r="M7" s="208">
        <f>PRODUCT(K7/J7)</f>
        <v>0</v>
      </c>
      <c r="N7" s="26"/>
      <c r="O7" s="26"/>
      <c r="P7" s="26"/>
      <c r="Q7" s="26"/>
      <c r="R7" s="30"/>
      <c r="S7" s="26"/>
      <c r="T7" s="28"/>
      <c r="U7" s="28"/>
      <c r="V7" s="30"/>
      <c r="W7" s="26"/>
      <c r="X7" s="31"/>
      <c r="Y7" s="149" t="s">
        <v>245</v>
      </c>
      <c r="Z7" s="149"/>
      <c r="AA7" s="149"/>
      <c r="AB7" s="11"/>
      <c r="AC7" s="178"/>
      <c r="AD7" s="179"/>
      <c r="AE7" s="180"/>
      <c r="AF7" s="180"/>
      <c r="AG7" s="180"/>
    </row>
    <row r="8" spans="1:34" ht="15" customHeight="1" x14ac:dyDescent="0.25">
      <c r="A8" s="192"/>
      <c r="B8" s="206">
        <v>2019</v>
      </c>
      <c r="C8" s="207" t="s">
        <v>161</v>
      </c>
      <c r="D8" s="206" t="s">
        <v>81</v>
      </c>
      <c r="E8" s="206">
        <v>6</v>
      </c>
      <c r="F8" s="206">
        <v>2</v>
      </c>
      <c r="G8" s="206">
        <v>4</v>
      </c>
      <c r="H8" s="208">
        <f t="shared" si="0"/>
        <v>0.33333333333333331</v>
      </c>
      <c r="I8" s="209"/>
      <c r="J8" s="206"/>
      <c r="K8" s="206"/>
      <c r="L8" s="206"/>
      <c r="M8" s="208"/>
      <c r="N8" s="26"/>
      <c r="O8" s="26"/>
      <c r="P8" s="26"/>
      <c r="Q8" s="26"/>
      <c r="R8" s="30"/>
      <c r="S8" s="26"/>
      <c r="T8" s="28"/>
      <c r="U8" s="28"/>
      <c r="V8" s="30"/>
      <c r="W8" s="26"/>
      <c r="X8" s="31"/>
      <c r="Y8" s="149"/>
      <c r="Z8" s="149"/>
      <c r="AA8" s="149"/>
      <c r="AB8" s="11"/>
      <c r="AC8" s="178"/>
      <c r="AD8" s="179"/>
      <c r="AE8" s="180"/>
      <c r="AF8" s="180"/>
      <c r="AG8" s="180"/>
    </row>
    <row r="9" spans="1:34" ht="15" customHeight="1" x14ac:dyDescent="0.25">
      <c r="A9" s="192"/>
      <c r="B9" s="206">
        <v>2020</v>
      </c>
      <c r="C9" s="207" t="s">
        <v>160</v>
      </c>
      <c r="D9" s="206" t="s">
        <v>253</v>
      </c>
      <c r="E9" s="206">
        <v>24</v>
      </c>
      <c r="F9" s="206">
        <v>9</v>
      </c>
      <c r="G9" s="206">
        <v>15</v>
      </c>
      <c r="H9" s="208">
        <f t="shared" si="0"/>
        <v>0.375</v>
      </c>
      <c r="I9" s="209"/>
      <c r="J9" s="206"/>
      <c r="K9" s="206"/>
      <c r="L9" s="206"/>
      <c r="M9" s="208"/>
      <c r="N9" s="26"/>
      <c r="O9" s="26"/>
      <c r="P9" s="26"/>
      <c r="Q9" s="26"/>
      <c r="R9" s="30"/>
      <c r="S9" s="26"/>
      <c r="T9" s="28"/>
      <c r="U9" s="28"/>
      <c r="V9" s="30"/>
      <c r="W9" s="26"/>
      <c r="X9" s="31"/>
      <c r="Y9" s="149"/>
      <c r="Z9" s="149"/>
      <c r="AA9" s="149"/>
      <c r="AB9" s="11"/>
      <c r="AC9" s="178"/>
      <c r="AD9" s="179"/>
      <c r="AE9" s="180"/>
      <c r="AF9" s="180"/>
      <c r="AG9" s="180"/>
    </row>
    <row r="10" spans="1:34" ht="15" customHeight="1" x14ac:dyDescent="0.25">
      <c r="A10" s="192"/>
      <c r="B10" s="206">
        <v>2021</v>
      </c>
      <c r="C10" s="207" t="s">
        <v>160</v>
      </c>
      <c r="D10" s="206" t="s">
        <v>248</v>
      </c>
      <c r="E10" s="206">
        <v>27</v>
      </c>
      <c r="F10" s="206">
        <v>9</v>
      </c>
      <c r="G10" s="206">
        <v>18</v>
      </c>
      <c r="H10" s="208">
        <f>PRODUCT(F10/E10)</f>
        <v>0.33333333333333331</v>
      </c>
      <c r="I10" s="209"/>
      <c r="J10" s="206"/>
      <c r="K10" s="206"/>
      <c r="L10" s="206"/>
      <c r="M10" s="208"/>
      <c r="N10" s="26"/>
      <c r="O10" s="26"/>
      <c r="P10" s="26"/>
      <c r="Q10" s="26"/>
      <c r="R10" s="30"/>
      <c r="S10" s="26"/>
      <c r="T10" s="28"/>
      <c r="U10" s="28"/>
      <c r="V10" s="30"/>
      <c r="W10" s="26"/>
      <c r="X10" s="31"/>
      <c r="Y10" s="149"/>
      <c r="Z10" s="149"/>
      <c r="AA10" s="149"/>
      <c r="AB10" s="11"/>
      <c r="AC10" s="178"/>
      <c r="AD10" s="179"/>
      <c r="AE10" s="180"/>
      <c r="AF10" s="180"/>
      <c r="AG10" s="180"/>
    </row>
    <row r="11" spans="1:34" ht="15" customHeight="1" x14ac:dyDescent="0.25">
      <c r="A11" s="192"/>
      <c r="B11" s="206">
        <v>2022</v>
      </c>
      <c r="C11" s="207" t="s">
        <v>160</v>
      </c>
      <c r="D11" s="206" t="s">
        <v>248</v>
      </c>
      <c r="E11" s="206">
        <v>30</v>
      </c>
      <c r="F11" s="206">
        <v>8</v>
      </c>
      <c r="G11" s="206">
        <v>22</v>
      </c>
      <c r="H11" s="208">
        <f>PRODUCT(F11/E11)</f>
        <v>0.26666666666666666</v>
      </c>
      <c r="I11" s="209"/>
      <c r="J11" s="206"/>
      <c r="K11" s="206"/>
      <c r="L11" s="206"/>
      <c r="M11" s="208"/>
      <c r="N11" s="26">
        <v>7</v>
      </c>
      <c r="O11" s="26">
        <v>6</v>
      </c>
      <c r="P11" s="26">
        <v>1</v>
      </c>
      <c r="Q11" s="208">
        <f>PRODUCT(O11/N11)</f>
        <v>0.8571428571428571</v>
      </c>
      <c r="R11" s="30"/>
      <c r="S11" s="26"/>
      <c r="T11" s="28"/>
      <c r="U11" s="28"/>
      <c r="V11" s="30"/>
      <c r="W11" s="26"/>
      <c r="X11" s="31"/>
      <c r="Y11" s="149"/>
      <c r="Z11" s="149"/>
      <c r="AA11" s="149"/>
      <c r="AB11" s="11"/>
      <c r="AC11" s="178"/>
      <c r="AD11" s="179"/>
      <c r="AE11" s="180"/>
      <c r="AF11" s="180"/>
      <c r="AG11" s="180"/>
    </row>
    <row r="12" spans="1:34" ht="15" customHeight="1" x14ac:dyDescent="0.25">
      <c r="A12" s="192"/>
      <c r="B12" s="202" t="s">
        <v>7</v>
      </c>
      <c r="C12" s="193"/>
      <c r="D12" s="210"/>
      <c r="E12" s="201">
        <f>SUM(E5:E11)</f>
        <v>178</v>
      </c>
      <c r="F12" s="201">
        <f>SUM(F5:F11)</f>
        <v>73</v>
      </c>
      <c r="G12" s="201">
        <f>SUM(G5:G11)</f>
        <v>105</v>
      </c>
      <c r="H12" s="211">
        <f t="shared" si="0"/>
        <v>0.4101123595505618</v>
      </c>
      <c r="I12" s="31"/>
      <c r="J12" s="201">
        <f>SUM(J5:J11)</f>
        <v>10</v>
      </c>
      <c r="K12" s="201">
        <f>SUM(K5:K11)</f>
        <v>2</v>
      </c>
      <c r="L12" s="201">
        <f>SUM(L5:L11)</f>
        <v>8</v>
      </c>
      <c r="M12" s="211">
        <f t="shared" si="1"/>
        <v>0.2</v>
      </c>
      <c r="N12" s="201">
        <f>SUM(N5:N11)</f>
        <v>7</v>
      </c>
      <c r="O12" s="201">
        <f>SUM(O5:O11)</f>
        <v>6</v>
      </c>
      <c r="P12" s="201">
        <f>SUM(P5:P11)</f>
        <v>1</v>
      </c>
      <c r="Q12" s="211">
        <f t="shared" ref="Q12" si="2">PRODUCT(O12/N12)</f>
        <v>0.8571428571428571</v>
      </c>
      <c r="R12" s="212">
        <f t="shared" ref="R12:W12" si="3">SUM(R5:R5)</f>
        <v>0</v>
      </c>
      <c r="S12" s="212">
        <f t="shared" si="3"/>
        <v>0</v>
      </c>
      <c r="T12" s="213">
        <f t="shared" si="3"/>
        <v>0</v>
      </c>
      <c r="U12" s="19">
        <f t="shared" si="3"/>
        <v>0</v>
      </c>
      <c r="V12" s="19">
        <f t="shared" si="3"/>
        <v>0</v>
      </c>
      <c r="W12" s="19">
        <f t="shared" si="3"/>
        <v>0</v>
      </c>
      <c r="X12" s="214"/>
      <c r="Y12" s="80" t="s">
        <v>246</v>
      </c>
      <c r="Z12" s="80"/>
      <c r="AA12" s="80"/>
      <c r="AB12" s="92"/>
      <c r="AC12" s="178"/>
      <c r="AD12" s="179"/>
      <c r="AE12" s="180"/>
      <c r="AF12" s="180"/>
      <c r="AG12" s="180"/>
    </row>
    <row r="13" spans="1:34" ht="15" customHeight="1" x14ac:dyDescent="0.25">
      <c r="A13" s="192"/>
      <c r="B13" s="215"/>
      <c r="C13" s="216"/>
      <c r="D13" s="216"/>
      <c r="E13" s="216"/>
      <c r="F13" s="216"/>
      <c r="G13" s="216"/>
      <c r="H13" s="216"/>
      <c r="I13" s="217"/>
      <c r="J13" s="216"/>
      <c r="K13" s="216"/>
      <c r="L13" s="216"/>
      <c r="M13" s="216"/>
      <c r="N13" s="216"/>
      <c r="O13" s="216"/>
      <c r="P13" s="216"/>
      <c r="Q13" s="216"/>
      <c r="R13" s="218"/>
      <c r="S13" s="218"/>
      <c r="T13" s="219"/>
      <c r="U13" s="192"/>
      <c r="V13" s="192"/>
      <c r="W13" s="192"/>
      <c r="X13" s="179"/>
      <c r="Y13" s="179"/>
      <c r="Z13" s="180"/>
      <c r="AA13" s="180"/>
      <c r="AB13" s="180"/>
      <c r="AC13" s="180"/>
      <c r="AD13" s="180"/>
      <c r="AE13" s="180"/>
      <c r="AF13" s="180"/>
      <c r="AG13" s="180"/>
    </row>
    <row r="14" spans="1:34" ht="15" customHeight="1" x14ac:dyDescent="0.25">
      <c r="A14" s="192"/>
      <c r="B14" s="70" t="s">
        <v>24</v>
      </c>
      <c r="C14" s="220"/>
      <c r="D14" s="220"/>
      <c r="E14" s="73" t="s">
        <v>41</v>
      </c>
      <c r="F14" s="73" t="s">
        <v>36</v>
      </c>
      <c r="G14" s="74" t="s">
        <v>30</v>
      </c>
      <c r="H14" s="73" t="s">
        <v>227</v>
      </c>
      <c r="I14" s="25"/>
      <c r="J14" s="221" t="s">
        <v>226</v>
      </c>
      <c r="K14" s="210"/>
      <c r="L14" s="210"/>
      <c r="M14" s="19" t="s">
        <v>232</v>
      </c>
      <c r="N14" s="19" t="s">
        <v>41</v>
      </c>
      <c r="O14" s="19" t="s">
        <v>36</v>
      </c>
      <c r="P14" s="19" t="s">
        <v>30</v>
      </c>
      <c r="Q14" s="19" t="s">
        <v>227</v>
      </c>
      <c r="R14" s="222"/>
      <c r="S14" s="219"/>
      <c r="T14" s="219"/>
      <c r="U14" s="192"/>
      <c r="V14" s="192"/>
      <c r="W14" s="192"/>
      <c r="X14" s="31"/>
      <c r="Y14" s="192" t="s">
        <v>233</v>
      </c>
      <c r="Z14" s="192" t="s">
        <v>164</v>
      </c>
      <c r="AA14" s="180"/>
      <c r="AB14" s="180"/>
      <c r="AC14" s="180"/>
      <c r="AD14" s="180"/>
      <c r="AE14" s="180"/>
      <c r="AF14" s="180"/>
      <c r="AG14" s="180"/>
    </row>
    <row r="15" spans="1:34" ht="15" customHeight="1" x14ac:dyDescent="0.2">
      <c r="A15" s="192"/>
      <c r="B15" s="223" t="s">
        <v>12</v>
      </c>
      <c r="C15" s="224"/>
      <c r="D15" s="224"/>
      <c r="E15" s="26">
        <f>PRODUCT(E12)</f>
        <v>178</v>
      </c>
      <c r="F15" s="26">
        <f t="shared" ref="F15:H15" si="4">PRODUCT(F12)</f>
        <v>73</v>
      </c>
      <c r="G15" s="26">
        <f t="shared" si="4"/>
        <v>105</v>
      </c>
      <c r="H15" s="29">
        <f t="shared" si="4"/>
        <v>0.4101123595505618</v>
      </c>
      <c r="I15" s="25"/>
      <c r="J15" s="223" t="s">
        <v>54</v>
      </c>
      <c r="K15" s="68"/>
      <c r="L15" s="68"/>
      <c r="M15" s="225" t="s">
        <v>246</v>
      </c>
      <c r="N15" s="26">
        <v>7</v>
      </c>
      <c r="O15" s="26">
        <v>1</v>
      </c>
      <c r="P15" s="26">
        <v>6</v>
      </c>
      <c r="Q15" s="33">
        <f t="shared" ref="Q15" si="5">PRODUCT(O15/N15)</f>
        <v>0.14285714285714285</v>
      </c>
      <c r="R15" s="222"/>
      <c r="S15" s="219"/>
      <c r="T15" s="219"/>
      <c r="U15" s="192"/>
      <c r="V15" s="192"/>
      <c r="W15" s="192"/>
      <c r="X15" s="192"/>
      <c r="Y15" s="192"/>
      <c r="Z15" s="36" t="s">
        <v>83</v>
      </c>
      <c r="AA15" s="180"/>
      <c r="AB15" s="180"/>
      <c r="AC15" s="180"/>
      <c r="AD15" s="180"/>
      <c r="AE15" s="180"/>
      <c r="AF15" s="180"/>
      <c r="AG15" s="180"/>
    </row>
    <row r="16" spans="1:34" ht="15" customHeight="1" x14ac:dyDescent="0.2">
      <c r="A16" s="192"/>
      <c r="B16" s="226" t="s">
        <v>14</v>
      </c>
      <c r="C16" s="227"/>
      <c r="D16" s="227"/>
      <c r="E16" s="26">
        <f>PRODUCT(J12)</f>
        <v>10</v>
      </c>
      <c r="F16" s="26">
        <f>PRODUCT(K12)</f>
        <v>2</v>
      </c>
      <c r="G16" s="26">
        <f t="shared" ref="G16" si="6">PRODUCT(L12)</f>
        <v>8</v>
      </c>
      <c r="H16" s="33">
        <f>PRODUCT(F16/E16)</f>
        <v>0.2</v>
      </c>
      <c r="I16" s="25"/>
      <c r="J16" s="228" t="s">
        <v>55</v>
      </c>
      <c r="K16" s="127"/>
      <c r="L16" s="127"/>
      <c r="M16" s="225"/>
      <c r="N16" s="26"/>
      <c r="O16" s="26"/>
      <c r="P16" s="26"/>
      <c r="Q16" s="33"/>
      <c r="R16" s="222"/>
      <c r="S16" s="219"/>
      <c r="T16" s="219"/>
      <c r="U16" s="192"/>
      <c r="V16" s="192"/>
      <c r="W16" s="192"/>
      <c r="X16" s="192"/>
      <c r="Y16" s="192"/>
      <c r="Z16" s="192"/>
      <c r="AA16" s="180"/>
      <c r="AB16" s="180"/>
      <c r="AC16" s="180"/>
      <c r="AD16" s="180"/>
      <c r="AE16" s="180"/>
      <c r="AF16" s="180"/>
      <c r="AG16" s="180"/>
    </row>
    <row r="17" spans="1:34" ht="15" customHeight="1" x14ac:dyDescent="0.2">
      <c r="A17" s="192"/>
      <c r="B17" s="223" t="s">
        <v>15</v>
      </c>
      <c r="C17" s="224"/>
      <c r="D17" s="224"/>
      <c r="E17" s="26">
        <f>PRODUCT(N12)</f>
        <v>7</v>
      </c>
      <c r="F17" s="26">
        <f t="shared" ref="F17:H17" si="7">PRODUCT(O12)</f>
        <v>6</v>
      </c>
      <c r="G17" s="26">
        <f t="shared" si="7"/>
        <v>1</v>
      </c>
      <c r="H17" s="33">
        <f t="shared" si="7"/>
        <v>0.8571428571428571</v>
      </c>
      <c r="I17" s="25"/>
      <c r="J17" s="223" t="s">
        <v>57</v>
      </c>
      <c r="K17" s="68"/>
      <c r="L17" s="12"/>
      <c r="M17" s="225"/>
      <c r="N17" s="26"/>
      <c r="O17" s="26"/>
      <c r="P17" s="26"/>
      <c r="Q17" s="33"/>
      <c r="R17" s="222"/>
      <c r="S17" s="219"/>
      <c r="T17" s="219"/>
      <c r="U17" s="192"/>
      <c r="V17" s="192"/>
      <c r="W17" s="192"/>
      <c r="X17" s="192"/>
      <c r="Y17" s="192"/>
      <c r="Z17" s="192"/>
      <c r="AA17" s="180"/>
      <c r="AB17" s="180"/>
      <c r="AC17" s="180"/>
      <c r="AD17" s="180"/>
      <c r="AE17" s="180"/>
      <c r="AF17" s="180"/>
      <c r="AG17" s="180"/>
    </row>
    <row r="18" spans="1:34" ht="15" customHeight="1" x14ac:dyDescent="0.2">
      <c r="A18" s="192"/>
      <c r="B18" s="193" t="s">
        <v>25</v>
      </c>
      <c r="C18" s="170"/>
      <c r="D18" s="170"/>
      <c r="E18" s="19">
        <f>SUM(E15:E17)</f>
        <v>195</v>
      </c>
      <c r="F18" s="19">
        <f t="shared" ref="F18:G18" si="8">SUM(F15:F17)</f>
        <v>81</v>
      </c>
      <c r="G18" s="19">
        <f t="shared" si="8"/>
        <v>114</v>
      </c>
      <c r="H18" s="34">
        <f>PRODUCT(F18/E18)</f>
        <v>0.41538461538461541</v>
      </c>
      <c r="I18" s="25"/>
      <c r="J18" s="193" t="s">
        <v>25</v>
      </c>
      <c r="K18" s="170"/>
      <c r="L18" s="170"/>
      <c r="M18" s="19"/>
      <c r="N18" s="19">
        <f>SUM(N15:N17)</f>
        <v>7</v>
      </c>
      <c r="O18" s="19">
        <f t="shared" ref="O18:P18" si="9">SUM(O15:O17)</f>
        <v>1</v>
      </c>
      <c r="P18" s="19">
        <f t="shared" si="9"/>
        <v>6</v>
      </c>
      <c r="Q18" s="34">
        <f t="shared" ref="Q18" si="10">PRODUCT(O18/N18)</f>
        <v>0.14285714285714285</v>
      </c>
      <c r="R18" s="222"/>
      <c r="S18" s="219"/>
      <c r="T18" s="219"/>
      <c r="U18" s="192"/>
      <c r="V18" s="192"/>
      <c r="W18" s="192"/>
      <c r="X18" s="192"/>
      <c r="Y18" s="192"/>
      <c r="Z18" s="25"/>
      <c r="AA18" s="180"/>
      <c r="AB18" s="180"/>
      <c r="AC18" s="180"/>
      <c r="AD18" s="180"/>
      <c r="AE18" s="180"/>
      <c r="AF18" s="180"/>
      <c r="AG18" s="180"/>
    </row>
    <row r="19" spans="1:34" ht="15" customHeight="1" x14ac:dyDescent="0.2">
      <c r="A19" s="192"/>
      <c r="B19" s="192"/>
      <c r="C19" s="192"/>
      <c r="D19" s="229"/>
      <c r="E19" s="192"/>
      <c r="F19" s="25"/>
      <c r="G19" s="25"/>
      <c r="H19" s="25"/>
      <c r="I19" s="230"/>
      <c r="J19" s="192"/>
      <c r="K19" s="25"/>
      <c r="L19" s="25"/>
      <c r="M19" s="25"/>
      <c r="N19" s="192"/>
      <c r="O19" s="25"/>
      <c r="P19" s="25"/>
      <c r="Q19" s="25"/>
      <c r="R19" s="222"/>
      <c r="S19" s="219"/>
      <c r="T19" s="219"/>
      <c r="U19" s="192"/>
      <c r="V19" s="192"/>
      <c r="W19" s="192"/>
      <c r="X19" s="25"/>
      <c r="Y19" s="25"/>
      <c r="Z19" s="25"/>
      <c r="AA19" s="180"/>
      <c r="AB19" s="180"/>
      <c r="AC19" s="180"/>
      <c r="AD19" s="180"/>
      <c r="AE19" s="180"/>
      <c r="AF19" s="180"/>
      <c r="AG19" s="180"/>
    </row>
    <row r="20" spans="1:34" ht="15" customHeight="1" x14ac:dyDescent="0.2">
      <c r="A20" s="19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22"/>
      <c r="S20" s="222"/>
      <c r="T20" s="222"/>
      <c r="U20" s="25"/>
      <c r="V20" s="25"/>
      <c r="W20" s="25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205"/>
    </row>
    <row r="21" spans="1:34" ht="15" customHeight="1" x14ac:dyDescent="0.2">
      <c r="A21" s="19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22"/>
      <c r="S21" s="222"/>
      <c r="T21" s="222"/>
      <c r="U21" s="25"/>
      <c r="V21" s="25"/>
      <c r="W21" s="25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205"/>
    </row>
    <row r="22" spans="1:34" ht="15" customHeight="1" x14ac:dyDescent="0.2">
      <c r="A22" s="19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22"/>
      <c r="S22" s="222"/>
      <c r="T22" s="222"/>
      <c r="U22" s="25"/>
      <c r="V22" s="25"/>
      <c r="W22" s="25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205"/>
    </row>
    <row r="23" spans="1:34" ht="15" customHeight="1" x14ac:dyDescent="0.2">
      <c r="A23" s="19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22"/>
      <c r="S23" s="222"/>
      <c r="T23" s="222"/>
      <c r="U23" s="25"/>
      <c r="V23" s="25"/>
      <c r="W23" s="25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205"/>
    </row>
    <row r="24" spans="1:34" ht="15" customHeight="1" x14ac:dyDescent="0.2">
      <c r="A24" s="19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22"/>
      <c r="S24" s="222"/>
      <c r="T24" s="222"/>
      <c r="U24" s="25"/>
      <c r="V24" s="25"/>
      <c r="W24" s="25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205"/>
    </row>
    <row r="25" spans="1:34" ht="15" customHeight="1" x14ac:dyDescent="0.2">
      <c r="A25" s="19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22"/>
      <c r="S25" s="222"/>
      <c r="T25" s="222"/>
      <c r="U25" s="25"/>
      <c r="V25" s="25"/>
      <c r="W25" s="25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205"/>
    </row>
    <row r="26" spans="1:34" ht="15" customHeight="1" x14ac:dyDescent="0.2">
      <c r="A26" s="19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22"/>
      <c r="S26" s="222"/>
      <c r="T26" s="222"/>
      <c r="U26" s="25"/>
      <c r="V26" s="25"/>
      <c r="W26" s="25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205"/>
    </row>
    <row r="27" spans="1:34" ht="15" customHeight="1" x14ac:dyDescent="0.2">
      <c r="A27" s="19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22"/>
      <c r="S27" s="222"/>
      <c r="T27" s="222"/>
      <c r="U27" s="25"/>
      <c r="V27" s="25"/>
      <c r="W27" s="25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205"/>
    </row>
    <row r="28" spans="1:34" ht="15" customHeight="1" x14ac:dyDescent="0.2">
      <c r="A28" s="19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22"/>
      <c r="S28" s="222"/>
      <c r="T28" s="222"/>
      <c r="U28" s="25"/>
      <c r="V28" s="25"/>
      <c r="W28" s="25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205"/>
    </row>
    <row r="29" spans="1:34" ht="15" customHeight="1" x14ac:dyDescent="0.2">
      <c r="A29" s="19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22"/>
      <c r="S29" s="222"/>
      <c r="T29" s="222"/>
      <c r="U29" s="25"/>
      <c r="V29" s="25"/>
      <c r="W29" s="25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205"/>
    </row>
    <row r="30" spans="1:34" ht="15" customHeight="1" x14ac:dyDescent="0.2">
      <c r="A30" s="192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22"/>
      <c r="S30" s="222"/>
      <c r="T30" s="222"/>
      <c r="U30" s="25"/>
      <c r="V30" s="25"/>
      <c r="W30" s="25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205"/>
    </row>
    <row r="31" spans="1:34" ht="15" customHeight="1" x14ac:dyDescent="0.2">
      <c r="A31" s="19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22"/>
      <c r="S31" s="222"/>
      <c r="T31" s="222"/>
      <c r="U31" s="25"/>
      <c r="V31" s="25"/>
      <c r="W31" s="25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205"/>
    </row>
    <row r="32" spans="1:34" ht="15" customHeight="1" x14ac:dyDescent="0.2">
      <c r="A32" s="19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22"/>
      <c r="S32" s="222"/>
      <c r="T32" s="222"/>
      <c r="U32" s="25"/>
      <c r="V32" s="25"/>
      <c r="W32" s="25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205"/>
    </row>
    <row r="33" spans="1:34" ht="15" customHeight="1" x14ac:dyDescent="0.2">
      <c r="A33" s="19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22"/>
      <c r="S33" s="222"/>
      <c r="T33" s="222"/>
      <c r="U33" s="25"/>
      <c r="V33" s="25"/>
      <c r="W33" s="25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205"/>
    </row>
    <row r="34" spans="1:34" ht="15" customHeight="1" x14ac:dyDescent="0.2">
      <c r="A34" s="19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22"/>
      <c r="S34" s="222"/>
      <c r="T34" s="222"/>
      <c r="U34" s="25"/>
      <c r="V34" s="25"/>
      <c r="W34" s="25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205"/>
    </row>
    <row r="35" spans="1:34" ht="15" customHeight="1" x14ac:dyDescent="0.2">
      <c r="A35" s="19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22"/>
      <c r="S35" s="222"/>
      <c r="T35" s="222"/>
      <c r="U35" s="25"/>
      <c r="V35" s="25"/>
      <c r="W35" s="25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205"/>
    </row>
    <row r="36" spans="1:34" ht="15" customHeight="1" x14ac:dyDescent="0.2">
      <c r="A36" s="19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22"/>
      <c r="S36" s="222"/>
      <c r="T36" s="222"/>
      <c r="U36" s="25"/>
      <c r="V36" s="25"/>
      <c r="W36" s="25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205"/>
    </row>
    <row r="37" spans="1:34" ht="15" customHeight="1" x14ac:dyDescent="0.2">
      <c r="A37" s="19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22"/>
      <c r="S37" s="222"/>
      <c r="T37" s="222"/>
      <c r="U37" s="25"/>
      <c r="V37" s="25"/>
      <c r="W37" s="25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205"/>
    </row>
    <row r="38" spans="1:34" ht="15" customHeight="1" x14ac:dyDescent="0.2">
      <c r="A38" s="19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22"/>
      <c r="S38" s="222"/>
      <c r="T38" s="222"/>
      <c r="U38" s="25"/>
      <c r="V38" s="25"/>
      <c r="W38" s="25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205"/>
    </row>
    <row r="39" spans="1:34" ht="15" customHeight="1" x14ac:dyDescent="0.2">
      <c r="A39" s="19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22"/>
      <c r="S39" s="222"/>
      <c r="T39" s="222"/>
      <c r="U39" s="25"/>
      <c r="V39" s="25"/>
      <c r="W39" s="25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205"/>
    </row>
    <row r="40" spans="1:34" ht="15" customHeight="1" x14ac:dyDescent="0.2">
      <c r="A40" s="19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2"/>
      <c r="S40" s="222"/>
      <c r="T40" s="222"/>
      <c r="U40" s="25"/>
      <c r="V40" s="25"/>
      <c r="W40" s="25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205"/>
    </row>
    <row r="41" spans="1:34" ht="15" customHeight="1" x14ac:dyDescent="0.2">
      <c r="A41" s="192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2"/>
      <c r="S41" s="222"/>
      <c r="T41" s="222"/>
      <c r="U41" s="25"/>
      <c r="V41" s="25"/>
      <c r="W41" s="25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205"/>
    </row>
    <row r="42" spans="1:34" ht="15" customHeight="1" x14ac:dyDescent="0.2">
      <c r="A42" s="19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2"/>
      <c r="S42" s="222"/>
      <c r="T42" s="222"/>
      <c r="U42" s="25"/>
      <c r="V42" s="25"/>
      <c r="W42" s="25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205"/>
    </row>
    <row r="43" spans="1:34" ht="15" customHeight="1" x14ac:dyDescent="0.2">
      <c r="A43" s="19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2"/>
      <c r="S43" s="222"/>
      <c r="T43" s="222"/>
      <c r="U43" s="25"/>
      <c r="V43" s="25"/>
      <c r="W43" s="25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205"/>
    </row>
    <row r="44" spans="1:34" ht="15" customHeight="1" x14ac:dyDescent="0.2">
      <c r="A44" s="19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2"/>
      <c r="S44" s="222"/>
      <c r="T44" s="222"/>
      <c r="U44" s="25"/>
      <c r="V44" s="25"/>
      <c r="W44" s="25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205"/>
    </row>
    <row r="45" spans="1:34" ht="15" customHeight="1" x14ac:dyDescent="0.2">
      <c r="A45" s="19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2"/>
      <c r="S45" s="222"/>
      <c r="T45" s="222"/>
      <c r="U45" s="25"/>
      <c r="V45" s="25"/>
      <c r="W45" s="25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205"/>
    </row>
    <row r="46" spans="1:34" ht="15" customHeight="1" x14ac:dyDescent="0.2">
      <c r="A46" s="19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22"/>
      <c r="S46" s="222"/>
      <c r="T46" s="222"/>
      <c r="U46" s="25"/>
      <c r="V46" s="25"/>
      <c r="W46" s="25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205"/>
    </row>
    <row r="47" spans="1:34" ht="15" customHeight="1" x14ac:dyDescent="0.2">
      <c r="A47" s="19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22"/>
      <c r="S47" s="222"/>
      <c r="T47" s="222"/>
      <c r="U47" s="25"/>
      <c r="V47" s="25"/>
      <c r="W47" s="25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205"/>
    </row>
    <row r="48" spans="1:34" ht="15" customHeight="1" x14ac:dyDescent="0.2">
      <c r="A48" s="19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22"/>
      <c r="S48" s="222"/>
      <c r="T48" s="222"/>
      <c r="U48" s="25"/>
      <c r="V48" s="25"/>
      <c r="W48" s="25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205"/>
    </row>
    <row r="49" spans="1:34" ht="15" customHeight="1" x14ac:dyDescent="0.2">
      <c r="A49" s="19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22"/>
      <c r="S49" s="222"/>
      <c r="T49" s="222"/>
      <c r="U49" s="25"/>
      <c r="V49" s="25"/>
      <c r="W49" s="25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205"/>
    </row>
    <row r="50" spans="1:34" ht="15" customHeight="1" x14ac:dyDescent="0.2">
      <c r="A50" s="19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22"/>
      <c r="S50" s="222"/>
      <c r="T50" s="222"/>
      <c r="U50" s="25"/>
      <c r="V50" s="25"/>
      <c r="W50" s="25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205"/>
    </row>
    <row r="51" spans="1:34" ht="15" customHeight="1" x14ac:dyDescent="0.2">
      <c r="A51" s="192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22"/>
      <c r="S51" s="222"/>
      <c r="T51" s="222"/>
      <c r="U51" s="25"/>
      <c r="V51" s="25"/>
      <c r="W51" s="25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205"/>
    </row>
    <row r="52" spans="1:34" ht="15" customHeight="1" x14ac:dyDescent="0.2">
      <c r="A52" s="19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22"/>
      <c r="S52" s="222"/>
      <c r="T52" s="222"/>
      <c r="U52" s="25"/>
      <c r="V52" s="25"/>
      <c r="W52" s="25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205"/>
    </row>
    <row r="53" spans="1:34" ht="15" customHeight="1" x14ac:dyDescent="0.2">
      <c r="A53" s="192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22"/>
      <c r="S53" s="222"/>
      <c r="T53" s="222"/>
      <c r="U53" s="25"/>
      <c r="V53" s="25"/>
      <c r="W53" s="25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205"/>
    </row>
    <row r="54" spans="1:34" ht="15" customHeight="1" x14ac:dyDescent="0.2">
      <c r="A54" s="192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22"/>
      <c r="S54" s="222"/>
      <c r="T54" s="222"/>
      <c r="U54" s="25"/>
      <c r="V54" s="25"/>
      <c r="W54" s="25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205"/>
    </row>
    <row r="55" spans="1:34" ht="15" customHeight="1" x14ac:dyDescent="0.2">
      <c r="A55" s="192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22"/>
      <c r="S55" s="222"/>
      <c r="T55" s="222"/>
      <c r="U55" s="25"/>
      <c r="V55" s="25"/>
      <c r="W55" s="25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205"/>
    </row>
    <row r="56" spans="1:34" ht="15" customHeight="1" x14ac:dyDescent="0.2">
      <c r="A56" s="192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22"/>
      <c r="S56" s="222"/>
      <c r="T56" s="222"/>
      <c r="U56" s="25"/>
      <c r="V56" s="25"/>
      <c r="W56" s="25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205"/>
    </row>
    <row r="57" spans="1:34" ht="15" customHeight="1" x14ac:dyDescent="0.2">
      <c r="A57" s="192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22"/>
      <c r="S57" s="222"/>
      <c r="T57" s="222"/>
      <c r="U57" s="25"/>
      <c r="V57" s="25"/>
      <c r="W57" s="25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205"/>
    </row>
    <row r="58" spans="1:34" ht="15" customHeight="1" x14ac:dyDescent="0.2">
      <c r="A58" s="192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22"/>
      <c r="S58" s="222"/>
      <c r="T58" s="222"/>
      <c r="U58" s="25"/>
      <c r="V58" s="25"/>
      <c r="W58" s="25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205"/>
    </row>
    <row r="59" spans="1:34" ht="15" customHeight="1" x14ac:dyDescent="0.2">
      <c r="A59" s="19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22"/>
      <c r="S59" s="222"/>
      <c r="T59" s="222"/>
      <c r="U59" s="25"/>
      <c r="V59" s="25"/>
      <c r="W59" s="25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205"/>
    </row>
    <row r="60" spans="1:34" ht="15" customHeight="1" x14ac:dyDescent="0.2">
      <c r="A60" s="192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22"/>
      <c r="S60" s="222"/>
      <c r="T60" s="222"/>
      <c r="U60" s="25"/>
      <c r="V60" s="25"/>
      <c r="W60" s="25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205"/>
    </row>
    <row r="61" spans="1:34" ht="15" customHeight="1" x14ac:dyDescent="0.2">
      <c r="A61" s="192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22"/>
      <c r="S61" s="222"/>
      <c r="T61" s="222"/>
      <c r="U61" s="25"/>
      <c r="V61" s="25"/>
      <c r="W61" s="25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205"/>
    </row>
    <row r="62" spans="1:34" ht="15" customHeight="1" x14ac:dyDescent="0.2">
      <c r="A62" s="192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22"/>
      <c r="S62" s="222"/>
      <c r="T62" s="222"/>
      <c r="U62" s="25"/>
      <c r="V62" s="25"/>
      <c r="W62" s="25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205"/>
    </row>
    <row r="63" spans="1:34" ht="15" customHeight="1" x14ac:dyDescent="0.2">
      <c r="A63" s="19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22"/>
      <c r="S63" s="222"/>
      <c r="T63" s="222"/>
      <c r="U63" s="25"/>
      <c r="V63" s="25"/>
      <c r="W63" s="25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205"/>
    </row>
    <row r="64" spans="1:34" ht="15" customHeight="1" x14ac:dyDescent="0.2">
      <c r="A64" s="19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22"/>
      <c r="S64" s="222"/>
      <c r="T64" s="222"/>
      <c r="U64" s="25"/>
      <c r="V64" s="25"/>
      <c r="W64" s="25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205"/>
    </row>
    <row r="65" spans="1:34" ht="15" customHeight="1" x14ac:dyDescent="0.2">
      <c r="A65" s="19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22"/>
      <c r="S65" s="222"/>
      <c r="T65" s="222"/>
      <c r="U65" s="25"/>
      <c r="V65" s="25"/>
      <c r="W65" s="25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205"/>
    </row>
    <row r="66" spans="1:34" ht="15" customHeight="1" x14ac:dyDescent="0.2">
      <c r="A66" s="19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22"/>
      <c r="S66" s="222"/>
      <c r="T66" s="222"/>
      <c r="U66" s="25"/>
      <c r="V66" s="25"/>
      <c r="W66" s="25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205"/>
    </row>
    <row r="67" spans="1:34" ht="15" customHeight="1" x14ac:dyDescent="0.2">
      <c r="A67" s="19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22"/>
      <c r="S67" s="222"/>
      <c r="T67" s="222"/>
      <c r="U67" s="25"/>
      <c r="V67" s="25"/>
      <c r="W67" s="25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205"/>
    </row>
    <row r="68" spans="1:34" ht="15" customHeight="1" x14ac:dyDescent="0.2">
      <c r="A68" s="192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22"/>
      <c r="S68" s="222"/>
      <c r="T68" s="222"/>
      <c r="U68" s="25"/>
      <c r="V68" s="25"/>
      <c r="W68" s="25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205"/>
    </row>
    <row r="69" spans="1:34" ht="15" customHeight="1" x14ac:dyDescent="0.2">
      <c r="A69" s="192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22"/>
      <c r="S69" s="222"/>
      <c r="T69" s="222"/>
      <c r="U69" s="25"/>
      <c r="V69" s="25"/>
      <c r="W69" s="25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205"/>
    </row>
    <row r="70" spans="1:34" ht="15" customHeight="1" x14ac:dyDescent="0.2">
      <c r="A70" s="19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22"/>
      <c r="S70" s="222"/>
      <c r="T70" s="222"/>
      <c r="U70" s="25"/>
      <c r="V70" s="25"/>
      <c r="W70" s="25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205"/>
    </row>
    <row r="71" spans="1:34" ht="15" customHeight="1" x14ac:dyDescent="0.2">
      <c r="A71" s="192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22"/>
      <c r="S71" s="222"/>
      <c r="T71" s="222"/>
      <c r="U71" s="25"/>
      <c r="V71" s="25"/>
      <c r="W71" s="25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205"/>
    </row>
    <row r="72" spans="1:34" ht="15" customHeight="1" x14ac:dyDescent="0.2">
      <c r="A72" s="192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22"/>
      <c r="S72" s="222"/>
      <c r="T72" s="222"/>
      <c r="U72" s="25"/>
      <c r="V72" s="25"/>
      <c r="W72" s="25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205"/>
    </row>
    <row r="73" spans="1:34" ht="15" customHeight="1" x14ac:dyDescent="0.2">
      <c r="A73" s="192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22"/>
      <c r="S73" s="222"/>
      <c r="T73" s="222"/>
      <c r="U73" s="25"/>
      <c r="V73" s="25"/>
      <c r="W73" s="25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205"/>
    </row>
    <row r="74" spans="1:34" ht="15" customHeight="1" x14ac:dyDescent="0.2">
      <c r="A74" s="192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22"/>
      <c r="S74" s="222"/>
      <c r="T74" s="222"/>
      <c r="U74" s="25"/>
      <c r="V74" s="25"/>
      <c r="W74" s="25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205"/>
    </row>
    <row r="75" spans="1:34" ht="15" customHeight="1" x14ac:dyDescent="0.2">
      <c r="A75" s="192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22"/>
      <c r="S75" s="222"/>
      <c r="T75" s="222"/>
      <c r="U75" s="25"/>
      <c r="V75" s="25"/>
      <c r="W75" s="25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205"/>
    </row>
    <row r="76" spans="1:34" ht="15" customHeight="1" x14ac:dyDescent="0.2">
      <c r="A76" s="192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22"/>
      <c r="S76" s="222"/>
      <c r="T76" s="222"/>
      <c r="U76" s="25"/>
      <c r="V76" s="25"/>
      <c r="W76" s="25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205"/>
    </row>
    <row r="77" spans="1:34" ht="15" customHeight="1" x14ac:dyDescent="0.2">
      <c r="A77" s="192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22"/>
      <c r="S77" s="222"/>
      <c r="T77" s="222"/>
      <c r="U77" s="25"/>
      <c r="V77" s="25"/>
      <c r="W77" s="25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205"/>
    </row>
    <row r="78" spans="1:34" ht="15" customHeight="1" x14ac:dyDescent="0.2">
      <c r="A78" s="192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22"/>
      <c r="S78" s="222"/>
      <c r="T78" s="222"/>
      <c r="U78" s="25"/>
      <c r="V78" s="25"/>
      <c r="W78" s="25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205"/>
    </row>
    <row r="79" spans="1:34" ht="15" customHeight="1" x14ac:dyDescent="0.2">
      <c r="A79" s="192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22"/>
      <c r="S79" s="222"/>
      <c r="T79" s="222"/>
      <c r="U79" s="25"/>
      <c r="V79" s="25"/>
      <c r="W79" s="25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205"/>
    </row>
    <row r="80" spans="1:34" ht="15" customHeight="1" x14ac:dyDescent="0.2">
      <c r="A80" s="192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22"/>
      <c r="S80" s="222"/>
      <c r="T80" s="222"/>
      <c r="U80" s="25"/>
      <c r="V80" s="25"/>
      <c r="W80" s="25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205"/>
    </row>
    <row r="81" spans="1:34" ht="15" customHeight="1" x14ac:dyDescent="0.2">
      <c r="A81" s="192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22"/>
      <c r="S81" s="222"/>
      <c r="T81" s="222"/>
      <c r="U81" s="25"/>
      <c r="V81" s="25"/>
      <c r="W81" s="25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205"/>
    </row>
    <row r="82" spans="1:34" ht="15" customHeight="1" x14ac:dyDescent="0.2">
      <c r="A82" s="192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22"/>
      <c r="S82" s="222"/>
      <c r="T82" s="222"/>
      <c r="U82" s="25"/>
      <c r="V82" s="25"/>
      <c r="W82" s="25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205"/>
    </row>
    <row r="83" spans="1:34" ht="15" customHeight="1" x14ac:dyDescent="0.2">
      <c r="A83" s="192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22"/>
      <c r="S83" s="222"/>
      <c r="T83" s="222"/>
      <c r="U83" s="25"/>
      <c r="V83" s="25"/>
      <c r="W83" s="25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205"/>
    </row>
    <row r="84" spans="1:34" ht="15" customHeight="1" x14ac:dyDescent="0.2">
      <c r="A84" s="192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22"/>
      <c r="S84" s="222"/>
      <c r="T84" s="222"/>
      <c r="U84" s="25"/>
      <c r="V84" s="25"/>
      <c r="W84" s="25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205"/>
    </row>
    <row r="85" spans="1:34" ht="15" customHeight="1" x14ac:dyDescent="0.2">
      <c r="A85" s="19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22"/>
      <c r="S85" s="222"/>
      <c r="T85" s="222"/>
      <c r="U85" s="25"/>
      <c r="V85" s="25"/>
      <c r="W85" s="25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205"/>
    </row>
    <row r="86" spans="1:34" ht="15" customHeight="1" x14ac:dyDescent="0.2">
      <c r="A86" s="19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22"/>
      <c r="S86" s="222"/>
      <c r="T86" s="222"/>
      <c r="U86" s="25"/>
      <c r="V86" s="25"/>
      <c r="W86" s="25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205"/>
    </row>
    <row r="87" spans="1:34" ht="15" customHeight="1" x14ac:dyDescent="0.2">
      <c r="A87" s="192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22"/>
      <c r="S87" s="222"/>
      <c r="T87" s="222"/>
      <c r="U87" s="25"/>
      <c r="V87" s="25"/>
      <c r="W87" s="25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205"/>
    </row>
    <row r="88" spans="1:34" ht="15" customHeight="1" x14ac:dyDescent="0.2">
      <c r="A88" s="192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22"/>
      <c r="S88" s="222"/>
      <c r="T88" s="222"/>
      <c r="U88" s="25"/>
      <c r="V88" s="25"/>
      <c r="W88" s="25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205"/>
    </row>
    <row r="89" spans="1:34" ht="15" customHeight="1" x14ac:dyDescent="0.2">
      <c r="A89" s="192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22"/>
      <c r="S89" s="222"/>
      <c r="T89" s="222"/>
      <c r="U89" s="25"/>
      <c r="V89" s="25"/>
      <c r="W89" s="25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205"/>
    </row>
    <row r="90" spans="1:34" ht="15" customHeight="1" x14ac:dyDescent="0.2">
      <c r="A90" s="192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22"/>
      <c r="S90" s="222"/>
      <c r="T90" s="222"/>
      <c r="U90" s="25"/>
      <c r="V90" s="25"/>
      <c r="W90" s="25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205"/>
    </row>
    <row r="91" spans="1:34" ht="15" customHeight="1" x14ac:dyDescent="0.2">
      <c r="A91" s="192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22"/>
      <c r="S91" s="222"/>
      <c r="T91" s="222"/>
      <c r="U91" s="25"/>
      <c r="V91" s="25"/>
      <c r="W91" s="25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205"/>
    </row>
    <row r="92" spans="1:34" ht="15" customHeight="1" x14ac:dyDescent="0.2">
      <c r="A92" s="192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22"/>
      <c r="S92" s="222"/>
      <c r="T92" s="222"/>
      <c r="U92" s="25"/>
      <c r="V92" s="25"/>
      <c r="W92" s="25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205"/>
    </row>
    <row r="93" spans="1:34" ht="15" customHeight="1" x14ac:dyDescent="0.2">
      <c r="A93" s="192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22"/>
      <c r="S93" s="222"/>
      <c r="T93" s="222"/>
      <c r="U93" s="25"/>
      <c r="V93" s="25"/>
      <c r="W93" s="25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205"/>
    </row>
    <row r="94" spans="1:34" ht="15" customHeight="1" x14ac:dyDescent="0.2">
      <c r="A94" s="192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22"/>
      <c r="S94" s="222"/>
      <c r="T94" s="222"/>
      <c r="U94" s="25"/>
      <c r="V94" s="25"/>
      <c r="W94" s="25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205"/>
    </row>
    <row r="95" spans="1:34" ht="15" customHeight="1" x14ac:dyDescent="0.2">
      <c r="A95" s="192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22"/>
      <c r="S95" s="222"/>
      <c r="T95" s="222"/>
      <c r="U95" s="25"/>
      <c r="V95" s="25"/>
      <c r="W95" s="25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205"/>
    </row>
    <row r="96" spans="1:34" ht="15" customHeight="1" x14ac:dyDescent="0.2">
      <c r="A96" s="192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22"/>
      <c r="S96" s="222"/>
      <c r="T96" s="222"/>
      <c r="U96" s="25"/>
      <c r="V96" s="25"/>
      <c r="W96" s="25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205"/>
    </row>
    <row r="97" spans="1:34" ht="15" customHeight="1" x14ac:dyDescent="0.2">
      <c r="A97" s="192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22"/>
      <c r="S97" s="222"/>
      <c r="T97" s="222"/>
      <c r="U97" s="25"/>
      <c r="V97" s="25"/>
      <c r="W97" s="25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205"/>
    </row>
    <row r="98" spans="1:34" ht="15" customHeight="1" x14ac:dyDescent="0.2">
      <c r="A98" s="192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22"/>
      <c r="S98" s="222"/>
      <c r="T98" s="222"/>
      <c r="U98" s="25"/>
      <c r="V98" s="25"/>
      <c r="W98" s="25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205"/>
    </row>
    <row r="99" spans="1:34" ht="15" customHeight="1" x14ac:dyDescent="0.2">
      <c r="A99" s="192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22"/>
      <c r="S99" s="222"/>
      <c r="T99" s="222"/>
      <c r="U99" s="25"/>
      <c r="V99" s="25"/>
      <c r="W99" s="25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205"/>
    </row>
    <row r="100" spans="1:34" ht="15" customHeight="1" x14ac:dyDescent="0.2">
      <c r="A100" s="192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22"/>
      <c r="S100" s="222"/>
      <c r="T100" s="222"/>
      <c r="U100" s="25"/>
      <c r="V100" s="25"/>
      <c r="W100" s="25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205"/>
    </row>
    <row r="101" spans="1:34" ht="15" customHeight="1" x14ac:dyDescent="0.2">
      <c r="A101" s="192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22"/>
      <c r="S101" s="222"/>
      <c r="T101" s="222"/>
      <c r="U101" s="25"/>
      <c r="V101" s="25"/>
      <c r="W101" s="25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205"/>
    </row>
    <row r="102" spans="1:34" ht="15" customHeight="1" x14ac:dyDescent="0.2">
      <c r="A102" s="192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22"/>
      <c r="S102" s="222"/>
      <c r="T102" s="222"/>
      <c r="U102" s="25"/>
      <c r="V102" s="25"/>
      <c r="W102" s="25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205"/>
    </row>
    <row r="103" spans="1:34" ht="15" customHeight="1" x14ac:dyDescent="0.2">
      <c r="A103" s="192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22"/>
      <c r="S103" s="222"/>
      <c r="T103" s="222"/>
      <c r="U103" s="25"/>
      <c r="V103" s="25"/>
      <c r="W103" s="25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205"/>
    </row>
    <row r="104" spans="1:34" ht="15" customHeight="1" x14ac:dyDescent="0.2">
      <c r="A104" s="229"/>
      <c r="B104" s="192"/>
      <c r="C104" s="192"/>
      <c r="D104" s="229"/>
      <c r="E104" s="192"/>
      <c r="F104" s="25"/>
      <c r="G104" s="25"/>
      <c r="H104" s="25"/>
      <c r="I104" s="139"/>
      <c r="J104" s="192"/>
      <c r="K104" s="25"/>
      <c r="L104" s="25"/>
      <c r="M104" s="25"/>
      <c r="N104" s="192"/>
      <c r="O104" s="25"/>
      <c r="P104" s="25"/>
      <c r="Q104" s="25"/>
      <c r="R104" s="231"/>
      <c r="S104" s="231"/>
      <c r="T104" s="231"/>
      <c r="U104" s="192"/>
      <c r="V104" s="192"/>
      <c r="W104" s="192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205"/>
    </row>
    <row r="105" spans="1:34" ht="15" customHeight="1" x14ac:dyDescent="0.2">
      <c r="A105" s="229"/>
      <c r="B105" s="192"/>
      <c r="C105" s="192"/>
      <c r="D105" s="229"/>
      <c r="E105" s="192"/>
      <c r="F105" s="25"/>
      <c r="G105" s="25"/>
      <c r="H105" s="25"/>
      <c r="I105" s="139"/>
      <c r="J105" s="192"/>
      <c r="K105" s="25"/>
      <c r="L105" s="25"/>
      <c r="M105" s="25"/>
      <c r="N105" s="192"/>
      <c r="O105" s="25"/>
      <c r="P105" s="25"/>
      <c r="Q105" s="25"/>
      <c r="R105" s="231"/>
      <c r="S105" s="231"/>
      <c r="T105" s="231"/>
      <c r="U105" s="192"/>
      <c r="V105" s="192"/>
      <c r="W105" s="192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205"/>
    </row>
    <row r="106" spans="1:34" ht="15" customHeight="1" x14ac:dyDescent="0.2">
      <c r="A106" s="229"/>
      <c r="B106" s="192"/>
      <c r="C106" s="192"/>
      <c r="D106" s="229"/>
      <c r="E106" s="192"/>
      <c r="F106" s="25"/>
      <c r="G106" s="25"/>
      <c r="H106" s="25"/>
      <c r="I106" s="139"/>
      <c r="J106" s="192"/>
      <c r="K106" s="25"/>
      <c r="L106" s="25"/>
      <c r="M106" s="25"/>
      <c r="N106" s="192"/>
      <c r="O106" s="25"/>
      <c r="P106" s="25"/>
      <c r="Q106" s="25"/>
      <c r="R106" s="231"/>
      <c r="S106" s="231"/>
      <c r="T106" s="231"/>
      <c r="U106" s="192"/>
      <c r="V106" s="192"/>
      <c r="W106" s="192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205"/>
    </row>
    <row r="107" spans="1:34" ht="15" customHeight="1" x14ac:dyDescent="0.2">
      <c r="A107" s="229"/>
      <c r="B107" s="192"/>
      <c r="C107" s="192"/>
      <c r="D107" s="229"/>
      <c r="E107" s="192"/>
      <c r="F107" s="25"/>
      <c r="G107" s="25"/>
      <c r="H107" s="25"/>
      <c r="I107" s="139"/>
      <c r="J107" s="192"/>
      <c r="K107" s="25"/>
      <c r="L107" s="25"/>
      <c r="M107" s="25"/>
      <c r="N107" s="192"/>
      <c r="O107" s="25"/>
      <c r="P107" s="25"/>
      <c r="Q107" s="25"/>
      <c r="R107" s="231"/>
      <c r="S107" s="231"/>
      <c r="T107" s="231"/>
      <c r="U107" s="192"/>
      <c r="V107" s="192"/>
      <c r="W107" s="192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205"/>
    </row>
    <row r="108" spans="1:34" ht="15" customHeight="1" x14ac:dyDescent="0.2">
      <c r="A108" s="229"/>
      <c r="B108" s="192"/>
      <c r="C108" s="192"/>
      <c r="D108" s="229"/>
      <c r="E108" s="192"/>
      <c r="F108" s="25"/>
      <c r="G108" s="25"/>
      <c r="H108" s="25"/>
      <c r="I108" s="139"/>
      <c r="J108" s="192"/>
      <c r="K108" s="25"/>
      <c r="L108" s="25"/>
      <c r="M108" s="25"/>
      <c r="N108" s="192"/>
      <c r="O108" s="25"/>
      <c r="P108" s="25"/>
      <c r="Q108" s="25"/>
      <c r="R108" s="231"/>
      <c r="S108" s="231"/>
      <c r="T108" s="231"/>
      <c r="U108" s="192"/>
      <c r="V108" s="192"/>
      <c r="W108" s="192"/>
      <c r="X108" s="180"/>
      <c r="Y108" s="180"/>
      <c r="Z108" s="180"/>
      <c r="AA108" s="180"/>
      <c r="AB108" s="180"/>
      <c r="AC108" s="180"/>
      <c r="AD108" s="180"/>
      <c r="AE108" s="180"/>
      <c r="AF108" s="180"/>
      <c r="AG108" s="180"/>
      <c r="AH108" s="205"/>
    </row>
    <row r="109" spans="1:34" ht="15" customHeight="1" x14ac:dyDescent="0.2">
      <c r="A109" s="229"/>
      <c r="B109" s="192"/>
      <c r="C109" s="192"/>
      <c r="D109" s="229"/>
      <c r="E109" s="192"/>
      <c r="F109" s="25"/>
      <c r="G109" s="25"/>
      <c r="H109" s="25"/>
      <c r="I109" s="139"/>
      <c r="J109" s="192"/>
      <c r="K109" s="25"/>
      <c r="L109" s="25"/>
      <c r="M109" s="25"/>
      <c r="N109" s="192"/>
      <c r="O109" s="25"/>
      <c r="P109" s="25"/>
      <c r="Q109" s="25"/>
      <c r="R109" s="231"/>
      <c r="S109" s="231"/>
      <c r="T109" s="231"/>
      <c r="U109" s="192"/>
      <c r="V109" s="192"/>
      <c r="W109" s="192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  <c r="AH109" s="205"/>
    </row>
    <row r="110" spans="1:34" ht="15" customHeight="1" x14ac:dyDescent="0.2">
      <c r="A110" s="229"/>
      <c r="B110" s="192"/>
      <c r="C110" s="192"/>
      <c r="D110" s="229"/>
      <c r="E110" s="192"/>
      <c r="F110" s="25"/>
      <c r="G110" s="25"/>
      <c r="H110" s="25"/>
      <c r="I110" s="139"/>
      <c r="J110" s="192"/>
      <c r="K110" s="25"/>
      <c r="L110" s="25"/>
      <c r="M110" s="25"/>
      <c r="N110" s="192"/>
      <c r="O110" s="25"/>
      <c r="P110" s="25"/>
      <c r="Q110" s="25"/>
      <c r="R110" s="231"/>
      <c r="S110" s="231"/>
      <c r="T110" s="231"/>
      <c r="U110" s="192"/>
      <c r="V110" s="192"/>
      <c r="W110" s="192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  <c r="AH110" s="205"/>
    </row>
    <row r="111" spans="1:34" ht="15" customHeight="1" x14ac:dyDescent="0.2">
      <c r="A111" s="229"/>
      <c r="B111" s="192"/>
      <c r="C111" s="192"/>
      <c r="D111" s="229"/>
      <c r="E111" s="192"/>
      <c r="F111" s="25"/>
      <c r="G111" s="25"/>
      <c r="H111" s="25"/>
      <c r="I111" s="139"/>
      <c r="J111" s="192"/>
      <c r="K111" s="25"/>
      <c r="L111" s="25"/>
      <c r="M111" s="25"/>
      <c r="N111" s="192"/>
      <c r="O111" s="25"/>
      <c r="P111" s="25"/>
      <c r="Q111" s="25"/>
      <c r="R111" s="231"/>
      <c r="S111" s="231"/>
      <c r="T111" s="231"/>
      <c r="U111" s="192"/>
      <c r="V111" s="192"/>
      <c r="W111" s="192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205"/>
    </row>
    <row r="112" spans="1:34" ht="15" customHeight="1" x14ac:dyDescent="0.25"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205"/>
    </row>
    <row r="113" spans="1:34" ht="15" customHeight="1" x14ac:dyDescent="0.25"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205"/>
    </row>
    <row r="114" spans="1:34" ht="15" customHeight="1" x14ac:dyDescent="0.25"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205"/>
    </row>
    <row r="115" spans="1:34" ht="15" customHeight="1" x14ac:dyDescent="0.25"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205"/>
    </row>
    <row r="116" spans="1:34" ht="15" customHeight="1" x14ac:dyDescent="0.2">
      <c r="A116" s="20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205"/>
    </row>
    <row r="117" spans="1:34" ht="15" customHeight="1" x14ac:dyDescent="0.2">
      <c r="A117" s="205"/>
      <c r="B117" s="20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205"/>
    </row>
    <row r="118" spans="1:34" ht="15" customHeight="1" x14ac:dyDescent="0.2">
      <c r="A118" s="205"/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205"/>
    </row>
    <row r="119" spans="1:34" ht="15" customHeight="1" x14ac:dyDescent="0.2">
      <c r="A119" s="205"/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205"/>
    </row>
    <row r="120" spans="1:34" ht="15" customHeight="1" x14ac:dyDescent="0.2">
      <c r="A120" s="205"/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205"/>
    </row>
    <row r="121" spans="1:34" ht="15" customHeight="1" x14ac:dyDescent="0.2">
      <c r="A121" s="205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205"/>
    </row>
    <row r="122" spans="1:34" ht="15" customHeight="1" x14ac:dyDescent="0.2">
      <c r="A122" s="205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205"/>
    </row>
    <row r="123" spans="1:34" ht="15" customHeight="1" x14ac:dyDescent="0.2">
      <c r="A123" s="205"/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205"/>
    </row>
    <row r="124" spans="1:34" ht="15" customHeight="1" x14ac:dyDescent="0.2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205"/>
    </row>
    <row r="125" spans="1:34" ht="15" customHeight="1" x14ac:dyDescent="0.2">
      <c r="A125" s="205"/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205"/>
    </row>
    <row r="126" spans="1:34" ht="15" customHeight="1" x14ac:dyDescent="0.2">
      <c r="A126" s="205"/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180"/>
      <c r="Y126" s="180"/>
      <c r="Z126" s="180"/>
      <c r="AA126" s="180"/>
      <c r="AB126" s="180"/>
      <c r="AC126" s="180"/>
      <c r="AD126" s="180"/>
      <c r="AE126" s="180"/>
      <c r="AF126" s="180"/>
      <c r="AG126" s="180"/>
      <c r="AH126" s="205"/>
    </row>
    <row r="127" spans="1:34" ht="15" customHeight="1" x14ac:dyDescent="0.2">
      <c r="A127" s="205"/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  <c r="AH127" s="205"/>
    </row>
    <row r="128" spans="1:34" ht="15" customHeight="1" x14ac:dyDescent="0.2">
      <c r="A128" s="205"/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180"/>
      <c r="Y128" s="180"/>
      <c r="Z128" s="180"/>
      <c r="AA128" s="180"/>
      <c r="AB128" s="180"/>
      <c r="AC128" s="180"/>
      <c r="AD128" s="180"/>
      <c r="AE128" s="180"/>
      <c r="AF128" s="180"/>
      <c r="AG128" s="180"/>
      <c r="AH128" s="205"/>
    </row>
    <row r="129" spans="1:34" ht="15" customHeight="1" x14ac:dyDescent="0.2">
      <c r="A129" s="205"/>
      <c r="B129" s="205"/>
      <c r="C129" s="205"/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180"/>
      <c r="Y129" s="180"/>
      <c r="Z129" s="180"/>
      <c r="AA129" s="180"/>
      <c r="AB129" s="180"/>
      <c r="AC129" s="180"/>
      <c r="AD129" s="180"/>
      <c r="AE129" s="180"/>
      <c r="AF129" s="180"/>
      <c r="AG129" s="180"/>
      <c r="AH129" s="205"/>
    </row>
    <row r="130" spans="1:34" ht="15" customHeight="1" x14ac:dyDescent="0.2">
      <c r="A130" s="205"/>
      <c r="B130" s="205"/>
      <c r="C130" s="205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205"/>
    </row>
    <row r="131" spans="1:34" ht="15" customHeight="1" x14ac:dyDescent="0.2">
      <c r="A131" s="205"/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180"/>
      <c r="Y131" s="180"/>
      <c r="Z131" s="180"/>
      <c r="AA131" s="180"/>
      <c r="AB131" s="180"/>
      <c r="AC131" s="180"/>
      <c r="AD131" s="180"/>
      <c r="AE131" s="180"/>
      <c r="AF131" s="180"/>
      <c r="AG131" s="180"/>
      <c r="AH131" s="205"/>
    </row>
    <row r="132" spans="1:34" ht="15" customHeight="1" x14ac:dyDescent="0.2">
      <c r="A132" s="205"/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205"/>
    </row>
    <row r="133" spans="1:34" ht="15" customHeight="1" x14ac:dyDescent="0.2">
      <c r="A133" s="205"/>
      <c r="B133" s="205"/>
      <c r="C133" s="205"/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205"/>
    </row>
    <row r="134" spans="1:34" ht="15" customHeight="1" x14ac:dyDescent="0.2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205"/>
    </row>
    <row r="135" spans="1:34" ht="15" customHeight="1" x14ac:dyDescent="0.2">
      <c r="A135" s="205"/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205"/>
    </row>
    <row r="136" spans="1:34" ht="15" customHeight="1" x14ac:dyDescent="0.2">
      <c r="A136" s="205"/>
      <c r="B136" s="205"/>
      <c r="C136" s="205"/>
      <c r="D136" s="205"/>
      <c r="E136" s="205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205"/>
    </row>
    <row r="137" spans="1:34" ht="15" customHeight="1" x14ac:dyDescent="0.2">
      <c r="A137" s="205"/>
      <c r="B137" s="205"/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205"/>
    </row>
    <row r="138" spans="1:34" ht="15" customHeight="1" x14ac:dyDescent="0.2">
      <c r="A138" s="205"/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205"/>
    </row>
    <row r="139" spans="1:34" ht="15" customHeight="1" x14ac:dyDescent="0.2">
      <c r="A139" s="205"/>
      <c r="B139" s="205"/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205"/>
    </row>
    <row r="140" spans="1:34" ht="15" customHeight="1" x14ac:dyDescent="0.2">
      <c r="A140" s="205"/>
      <c r="B140" s="205"/>
      <c r="C140" s="205"/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205"/>
    </row>
    <row r="141" spans="1:34" ht="15" customHeight="1" x14ac:dyDescent="0.2">
      <c r="A141" s="205"/>
      <c r="B141" s="205"/>
      <c r="C141" s="205"/>
      <c r="D141" s="205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180"/>
      <c r="Y141" s="180"/>
      <c r="Z141" s="180"/>
      <c r="AA141" s="180"/>
      <c r="AB141" s="180"/>
      <c r="AC141" s="180"/>
      <c r="AD141" s="180"/>
      <c r="AE141" s="180"/>
      <c r="AF141" s="180"/>
      <c r="AG141" s="180"/>
      <c r="AH141" s="205"/>
    </row>
    <row r="142" spans="1:34" ht="15" customHeight="1" x14ac:dyDescent="0.2">
      <c r="A142" s="205"/>
      <c r="B142" s="205"/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  <c r="AH142" s="205"/>
    </row>
    <row r="143" spans="1:34" ht="15" customHeight="1" x14ac:dyDescent="0.2">
      <c r="A143" s="205"/>
      <c r="B143" s="205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205"/>
    </row>
    <row r="144" spans="1:34" ht="15" customHeight="1" x14ac:dyDescent="0.2">
      <c r="A144" s="205"/>
      <c r="B144" s="205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205"/>
    </row>
    <row r="145" spans="1:34" ht="15" customHeight="1" x14ac:dyDescent="0.2">
      <c r="A145" s="205"/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  <c r="AH145" s="205"/>
    </row>
    <row r="146" spans="1:34" ht="15" customHeight="1" x14ac:dyDescent="0.2">
      <c r="A146" s="205"/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205"/>
    </row>
    <row r="147" spans="1:34" ht="15" customHeight="1" x14ac:dyDescent="0.2">
      <c r="A147" s="205"/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  <c r="AH147" s="205"/>
    </row>
    <row r="148" spans="1:34" ht="15" customHeight="1" x14ac:dyDescent="0.2">
      <c r="A148" s="205"/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205"/>
    </row>
    <row r="149" spans="1:34" ht="15" customHeight="1" x14ac:dyDescent="0.2">
      <c r="A149" s="205"/>
      <c r="B149" s="205"/>
      <c r="C149" s="205"/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205"/>
    </row>
    <row r="150" spans="1:34" ht="15" customHeight="1" x14ac:dyDescent="0.2">
      <c r="A150" s="205"/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205"/>
    </row>
    <row r="151" spans="1:34" ht="15" customHeight="1" x14ac:dyDescent="0.2">
      <c r="A151" s="205"/>
      <c r="B151" s="205"/>
      <c r="C151" s="205"/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205"/>
    </row>
    <row r="152" spans="1:34" ht="15" customHeight="1" x14ac:dyDescent="0.2">
      <c r="A152" s="205"/>
      <c r="B152" s="205"/>
      <c r="C152" s="205"/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205"/>
    </row>
    <row r="153" spans="1:34" ht="15" customHeight="1" x14ac:dyDescent="0.2">
      <c r="A153" s="205"/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205"/>
    </row>
    <row r="154" spans="1:34" ht="15" customHeight="1" x14ac:dyDescent="0.2">
      <c r="A154" s="205"/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205"/>
    </row>
    <row r="155" spans="1:34" ht="15" customHeight="1" x14ac:dyDescent="0.2">
      <c r="A155" s="205"/>
      <c r="B155" s="205"/>
      <c r="C155" s="205"/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205"/>
    </row>
    <row r="156" spans="1:34" ht="15" customHeight="1" x14ac:dyDescent="0.2">
      <c r="A156" s="205"/>
      <c r="B156" s="205"/>
      <c r="C156" s="205"/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205"/>
    </row>
    <row r="157" spans="1:34" ht="15" customHeight="1" x14ac:dyDescent="0.2">
      <c r="A157" s="205"/>
      <c r="B157" s="205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205"/>
    </row>
    <row r="158" spans="1:34" ht="15" customHeight="1" x14ac:dyDescent="0.2">
      <c r="A158" s="205"/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205"/>
    </row>
    <row r="159" spans="1:34" ht="15" customHeight="1" x14ac:dyDescent="0.2">
      <c r="A159" s="205"/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205"/>
    </row>
    <row r="160" spans="1:34" ht="15" customHeight="1" x14ac:dyDescent="0.2">
      <c r="A160" s="205"/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  <c r="AH160" s="205"/>
    </row>
    <row r="161" spans="1:34" ht="15" customHeight="1" x14ac:dyDescent="0.2">
      <c r="A161" s="205"/>
      <c r="B161" s="205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  <c r="AH161" s="205"/>
    </row>
    <row r="162" spans="1:34" ht="15" customHeight="1" x14ac:dyDescent="0.2">
      <c r="A162" s="205"/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  <c r="AH162" s="205"/>
    </row>
    <row r="163" spans="1:34" ht="15" customHeight="1" x14ac:dyDescent="0.2">
      <c r="A163" s="205"/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  <c r="AH163" s="205"/>
    </row>
    <row r="164" spans="1:34" ht="15" customHeight="1" x14ac:dyDescent="0.2">
      <c r="A164" s="205"/>
      <c r="B164" s="205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180"/>
      <c r="Y164" s="180"/>
      <c r="Z164" s="180"/>
      <c r="AA164" s="180"/>
      <c r="AB164" s="180"/>
      <c r="AC164" s="180"/>
      <c r="AD164" s="180"/>
      <c r="AE164" s="180"/>
      <c r="AF164" s="180"/>
      <c r="AG164" s="180"/>
      <c r="AH164" s="205"/>
    </row>
    <row r="165" spans="1:34" ht="15" customHeight="1" x14ac:dyDescent="0.2">
      <c r="A165" s="205"/>
      <c r="B165" s="205"/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205"/>
      <c r="T165" s="205"/>
      <c r="U165" s="205"/>
      <c r="V165" s="205"/>
      <c r="W165" s="205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205"/>
    </row>
    <row r="166" spans="1:34" ht="15" customHeight="1" x14ac:dyDescent="0.2">
      <c r="A166" s="205"/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205"/>
    </row>
    <row r="167" spans="1:34" ht="15" customHeight="1" x14ac:dyDescent="0.2">
      <c r="A167" s="205"/>
      <c r="B167" s="205"/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205"/>
    </row>
    <row r="168" spans="1:34" ht="15" customHeight="1" x14ac:dyDescent="0.2">
      <c r="A168" s="205"/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205"/>
    </row>
    <row r="169" spans="1:34" ht="15" customHeight="1" x14ac:dyDescent="0.2">
      <c r="A169" s="205"/>
      <c r="B169" s="205"/>
      <c r="C169" s="205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205"/>
    </row>
    <row r="170" spans="1:34" ht="15" customHeight="1" x14ac:dyDescent="0.2">
      <c r="A170" s="205"/>
      <c r="B170" s="205"/>
      <c r="C170" s="205"/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205"/>
    </row>
    <row r="171" spans="1:34" ht="15" customHeight="1" x14ac:dyDescent="0.2">
      <c r="A171" s="205"/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205"/>
    </row>
    <row r="172" spans="1:34" ht="15" customHeight="1" x14ac:dyDescent="0.2">
      <c r="A172" s="205"/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205"/>
    </row>
    <row r="173" spans="1:34" ht="15" customHeight="1" x14ac:dyDescent="0.2">
      <c r="A173" s="205"/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205"/>
    </row>
    <row r="174" spans="1:34" ht="15" customHeight="1" x14ac:dyDescent="0.2">
      <c r="A174" s="205"/>
      <c r="B174" s="205"/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205"/>
    </row>
    <row r="175" spans="1:34" ht="15" customHeight="1" x14ac:dyDescent="0.2">
      <c r="A175" s="205"/>
      <c r="B175" s="205"/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205"/>
    </row>
    <row r="176" spans="1:34" ht="15" customHeight="1" x14ac:dyDescent="0.2">
      <c r="A176" s="205"/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205"/>
    </row>
    <row r="177" spans="1:34" ht="15" customHeight="1" x14ac:dyDescent="0.2">
      <c r="A177" s="205"/>
      <c r="B177" s="205"/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5"/>
      <c r="V177" s="205"/>
      <c r="W177" s="205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205"/>
    </row>
    <row r="178" spans="1:34" ht="15" customHeight="1" x14ac:dyDescent="0.2">
      <c r="A178" s="205"/>
      <c r="B178" s="205"/>
      <c r="C178" s="205"/>
      <c r="D178" s="205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205"/>
    </row>
    <row r="179" spans="1:34" ht="15" customHeight="1" x14ac:dyDescent="0.2">
      <c r="A179" s="205"/>
      <c r="B179" s="205"/>
      <c r="C179" s="205"/>
      <c r="D179" s="205"/>
      <c r="E179" s="205"/>
      <c r="F179" s="205"/>
      <c r="G179" s="205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205"/>
      <c r="T179" s="205"/>
      <c r="U179" s="205"/>
      <c r="V179" s="205"/>
      <c r="W179" s="205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205"/>
    </row>
    <row r="180" spans="1:34" ht="15" customHeight="1" x14ac:dyDescent="0.2">
      <c r="A180" s="205"/>
      <c r="B180" s="205"/>
      <c r="C180" s="205"/>
      <c r="D180" s="205"/>
      <c r="E180" s="205"/>
      <c r="F180" s="205"/>
      <c r="G180" s="205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205"/>
    </row>
    <row r="181" spans="1:34" ht="15" customHeight="1" x14ac:dyDescent="0.2">
      <c r="A181" s="205"/>
      <c r="B181" s="205"/>
      <c r="C181" s="205"/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180"/>
      <c r="Y181" s="180"/>
      <c r="Z181" s="180"/>
      <c r="AA181" s="180"/>
      <c r="AB181" s="180"/>
      <c r="AC181" s="180"/>
      <c r="AD181" s="180"/>
      <c r="AE181" s="180"/>
      <c r="AF181" s="180"/>
      <c r="AG181" s="180"/>
      <c r="AH181" s="205"/>
    </row>
    <row r="182" spans="1:34" ht="15" customHeight="1" x14ac:dyDescent="0.2">
      <c r="A182" s="205"/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180"/>
      <c r="Y182" s="180"/>
      <c r="Z182" s="180"/>
      <c r="AA182" s="180"/>
      <c r="AB182" s="180"/>
      <c r="AC182" s="180"/>
      <c r="AD182" s="180"/>
      <c r="AE182" s="180"/>
      <c r="AF182" s="180"/>
      <c r="AG182" s="180"/>
      <c r="AH182" s="205"/>
    </row>
    <row r="183" spans="1:34" ht="15" customHeight="1" x14ac:dyDescent="0.2">
      <c r="A183" s="205"/>
      <c r="B183" s="205"/>
      <c r="C183" s="205"/>
      <c r="D183" s="205"/>
      <c r="E183" s="205"/>
      <c r="F183" s="205"/>
      <c r="G183" s="205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205"/>
      <c r="T183" s="205"/>
      <c r="U183" s="205"/>
      <c r="V183" s="205"/>
      <c r="W183" s="205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205"/>
    </row>
    <row r="184" spans="1:34" ht="15" customHeight="1" x14ac:dyDescent="0.2">
      <c r="A184" s="205"/>
      <c r="B184" s="205"/>
      <c r="C184" s="205"/>
      <c r="D184" s="205"/>
      <c r="E184" s="205"/>
      <c r="F184" s="205"/>
      <c r="G184" s="205"/>
      <c r="H184" s="205"/>
      <c r="I184" s="205"/>
      <c r="J184" s="205"/>
      <c r="K184" s="205"/>
      <c r="L184" s="205"/>
      <c r="M184" s="205"/>
      <c r="N184" s="205"/>
      <c r="O184" s="205"/>
      <c r="P184" s="205"/>
      <c r="Q184" s="205"/>
      <c r="R184" s="205"/>
      <c r="S184" s="205"/>
      <c r="T184" s="205"/>
      <c r="U184" s="205"/>
      <c r="V184" s="205"/>
      <c r="W184" s="205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205"/>
    </row>
    <row r="185" spans="1:34" ht="15" customHeight="1" x14ac:dyDescent="0.2">
      <c r="A185" s="205"/>
      <c r="B185" s="205"/>
      <c r="C185" s="205"/>
      <c r="D185" s="205"/>
      <c r="E185" s="205"/>
      <c r="F185" s="205"/>
      <c r="G185" s="205"/>
      <c r="H185" s="205"/>
      <c r="I185" s="205"/>
      <c r="J185" s="205"/>
      <c r="K185" s="205"/>
      <c r="L185" s="205"/>
      <c r="M185" s="205"/>
      <c r="N185" s="205"/>
      <c r="O185" s="205"/>
      <c r="P185" s="205"/>
      <c r="Q185" s="205"/>
      <c r="R185" s="205"/>
      <c r="S185" s="205"/>
      <c r="T185" s="205"/>
      <c r="U185" s="205"/>
      <c r="V185" s="205"/>
      <c r="W185" s="205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205"/>
    </row>
    <row r="186" spans="1:34" ht="15" customHeight="1" x14ac:dyDescent="0.2">
      <c r="A186" s="205"/>
      <c r="B186" s="205"/>
      <c r="C186" s="205"/>
      <c r="D186" s="205"/>
      <c r="E186" s="205"/>
      <c r="F186" s="205"/>
      <c r="G186" s="205"/>
      <c r="H186" s="205"/>
      <c r="I186" s="205"/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/>
      <c r="W186" s="205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205"/>
    </row>
    <row r="187" spans="1:34" ht="15" customHeight="1" x14ac:dyDescent="0.2">
      <c r="A187" s="205"/>
      <c r="B187" s="205"/>
      <c r="C187" s="205"/>
      <c r="D187" s="205"/>
      <c r="E187" s="205"/>
      <c r="F187" s="205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205"/>
    </row>
    <row r="188" spans="1:34" ht="15" customHeight="1" x14ac:dyDescent="0.2">
      <c r="A188" s="205"/>
      <c r="B188" s="205"/>
      <c r="C188" s="205"/>
      <c r="D188" s="205"/>
      <c r="E188" s="205"/>
      <c r="F188" s="205"/>
      <c r="G188" s="205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205"/>
    </row>
    <row r="189" spans="1:34" ht="15" customHeight="1" x14ac:dyDescent="0.2">
      <c r="A189" s="205"/>
      <c r="B189" s="205"/>
      <c r="C189" s="205"/>
      <c r="D189" s="205"/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205"/>
    </row>
    <row r="190" spans="1:34" ht="15" customHeight="1" x14ac:dyDescent="0.2">
      <c r="A190" s="205"/>
      <c r="B190" s="205"/>
      <c r="C190" s="205"/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180"/>
      <c r="Y190" s="180"/>
      <c r="Z190" s="180"/>
      <c r="AH190" s="20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zoomScale="93" zoomScaleNormal="93" workbookViewId="0"/>
  </sheetViews>
  <sheetFormatPr defaultRowHeight="14.25" x14ac:dyDescent="0.2"/>
  <cols>
    <col min="1" max="1" width="0.7109375" style="338" customWidth="1"/>
    <col min="2" max="2" width="6.7109375" style="355" customWidth="1"/>
    <col min="3" max="3" width="6.140625" style="61" customWidth="1"/>
    <col min="4" max="4" width="13.7109375" style="355" customWidth="1"/>
    <col min="5" max="5" width="6.42578125" style="61" customWidth="1"/>
    <col min="6" max="7" width="6.7109375" style="61" customWidth="1"/>
    <col min="8" max="8" width="9.7109375" style="356" customWidth="1"/>
    <col min="9" max="10" width="6.7109375" style="61" customWidth="1"/>
    <col min="11" max="11" width="9.7109375" style="357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355" customWidth="1"/>
    <col min="23" max="23" width="6.140625" style="61" customWidth="1"/>
    <col min="24" max="24" width="12.5703125" style="355" customWidth="1"/>
    <col min="25" max="29" width="6.7109375" style="61" customWidth="1"/>
    <col min="30" max="30" width="28.28515625" style="338" customWidth="1"/>
    <col min="31" max="16384" width="9.140625" style="338"/>
  </cols>
  <sheetData>
    <row r="1" spans="1:36" ht="15.6" customHeight="1" x14ac:dyDescent="0.25">
      <c r="A1" s="334"/>
      <c r="B1" s="11" t="s">
        <v>497</v>
      </c>
      <c r="C1" s="12"/>
      <c r="D1" s="224"/>
      <c r="E1" s="12"/>
      <c r="F1" s="235"/>
      <c r="G1" s="68"/>
      <c r="H1" s="335"/>
      <c r="I1" s="235"/>
      <c r="J1" s="68"/>
      <c r="K1" s="336"/>
      <c r="L1" s="235"/>
      <c r="M1" s="68"/>
      <c r="N1" s="12"/>
      <c r="O1" s="235"/>
      <c r="P1" s="68"/>
      <c r="Q1" s="12"/>
      <c r="R1" s="235"/>
      <c r="S1" s="68"/>
      <c r="T1" s="28"/>
      <c r="U1" s="98"/>
      <c r="V1" s="11" t="s">
        <v>504</v>
      </c>
      <c r="W1" s="12"/>
      <c r="X1" s="224"/>
      <c r="Y1" s="68"/>
      <c r="Z1" s="68"/>
      <c r="AA1" s="68"/>
      <c r="AB1" s="68"/>
      <c r="AC1" s="150"/>
      <c r="AD1" s="337"/>
      <c r="AE1" s="337"/>
      <c r="AF1" s="337"/>
      <c r="AG1" s="337"/>
      <c r="AH1" s="337"/>
      <c r="AI1" s="337"/>
      <c r="AJ1" s="337"/>
    </row>
    <row r="2" spans="1:36" s="343" customFormat="1" ht="15.6" customHeight="1" x14ac:dyDescent="0.25">
      <c r="A2" s="339"/>
      <c r="B2" s="18"/>
      <c r="C2" s="15"/>
      <c r="D2" s="340"/>
      <c r="E2" s="210"/>
      <c r="F2" s="291"/>
      <c r="G2" s="210" t="s">
        <v>17</v>
      </c>
      <c r="H2" s="341"/>
      <c r="I2" s="291"/>
      <c r="J2" s="210" t="s">
        <v>18</v>
      </c>
      <c r="K2" s="342"/>
      <c r="L2" s="291"/>
      <c r="M2" s="210" t="s">
        <v>19</v>
      </c>
      <c r="N2" s="290"/>
      <c r="O2" s="291"/>
      <c r="P2" s="210" t="s">
        <v>20</v>
      </c>
      <c r="Q2" s="290"/>
      <c r="R2" s="291"/>
      <c r="S2" s="210" t="s">
        <v>7</v>
      </c>
      <c r="T2" s="290"/>
      <c r="U2" s="31"/>
      <c r="V2" s="18"/>
      <c r="W2" s="15"/>
      <c r="X2" s="170"/>
      <c r="Y2" s="15"/>
      <c r="Z2" s="15"/>
      <c r="AA2" s="15"/>
      <c r="AB2" s="15"/>
      <c r="AC2" s="16"/>
      <c r="AD2" s="337"/>
      <c r="AE2" s="337"/>
      <c r="AF2" s="337"/>
      <c r="AG2" s="337"/>
      <c r="AH2" s="337"/>
      <c r="AI2" s="337"/>
      <c r="AJ2" s="337"/>
    </row>
    <row r="3" spans="1:36" s="343" customFormat="1" ht="15.6" customHeight="1" x14ac:dyDescent="0.25">
      <c r="A3" s="339"/>
      <c r="B3" s="18" t="s">
        <v>0</v>
      </c>
      <c r="C3" s="15" t="s">
        <v>4</v>
      </c>
      <c r="D3" s="340" t="s">
        <v>1</v>
      </c>
      <c r="E3" s="15" t="s">
        <v>3</v>
      </c>
      <c r="F3" s="18" t="s">
        <v>16</v>
      </c>
      <c r="G3" s="15" t="s">
        <v>498</v>
      </c>
      <c r="H3" s="96" t="s">
        <v>499</v>
      </c>
      <c r="I3" s="18" t="s">
        <v>16</v>
      </c>
      <c r="J3" s="15" t="s">
        <v>498</v>
      </c>
      <c r="K3" s="96" t="s">
        <v>499</v>
      </c>
      <c r="L3" s="18" t="s">
        <v>16</v>
      </c>
      <c r="M3" s="15" t="s">
        <v>498</v>
      </c>
      <c r="N3" s="96" t="s">
        <v>499</v>
      </c>
      <c r="O3" s="18" t="s">
        <v>16</v>
      </c>
      <c r="P3" s="15" t="s">
        <v>498</v>
      </c>
      <c r="Q3" s="96" t="s">
        <v>499</v>
      </c>
      <c r="R3" s="18" t="s">
        <v>16</v>
      </c>
      <c r="S3" s="15" t="s">
        <v>498</v>
      </c>
      <c r="T3" s="96" t="s">
        <v>499</v>
      </c>
      <c r="U3" s="31"/>
      <c r="V3" s="18" t="s">
        <v>0</v>
      </c>
      <c r="W3" s="15" t="s">
        <v>4</v>
      </c>
      <c r="X3" s="340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337"/>
      <c r="AE3" s="337"/>
      <c r="AF3" s="337"/>
      <c r="AG3" s="337"/>
      <c r="AH3" s="337"/>
      <c r="AI3" s="337"/>
      <c r="AJ3" s="337"/>
    </row>
    <row r="4" spans="1:36" s="343" customFormat="1" ht="15.6" customHeight="1" x14ac:dyDescent="0.25">
      <c r="A4" s="339"/>
      <c r="B4" s="26">
        <v>1995</v>
      </c>
      <c r="C4" s="26" t="s">
        <v>78</v>
      </c>
      <c r="D4" s="258" t="s">
        <v>110</v>
      </c>
      <c r="E4" s="73">
        <v>29</v>
      </c>
      <c r="F4" s="26">
        <v>18</v>
      </c>
      <c r="G4" s="26">
        <v>39</v>
      </c>
      <c r="H4" s="29">
        <f>PRODUCT(F4/G4)</f>
        <v>0.46153846153846156</v>
      </c>
      <c r="I4" s="26">
        <v>23</v>
      </c>
      <c r="J4" s="26">
        <v>54</v>
      </c>
      <c r="K4" s="29">
        <f>PRODUCT(I4/J4)</f>
        <v>0.42592592592592593</v>
      </c>
      <c r="L4" s="26">
        <v>55</v>
      </c>
      <c r="M4" s="26">
        <v>70</v>
      </c>
      <c r="N4" s="29">
        <f>PRODUCT(L4/M4)</f>
        <v>0.7857142857142857</v>
      </c>
      <c r="O4" s="26">
        <v>42</v>
      </c>
      <c r="P4" s="26">
        <v>84</v>
      </c>
      <c r="Q4" s="29">
        <f>PRODUCT(O4/P4)</f>
        <v>0.5</v>
      </c>
      <c r="R4" s="26">
        <v>138</v>
      </c>
      <c r="S4" s="345">
        <f>PRODUCT(G4+J4+M4+P4)</f>
        <v>247</v>
      </c>
      <c r="T4" s="33">
        <v>0.55900000000000005</v>
      </c>
      <c r="U4" s="31"/>
      <c r="V4" s="26">
        <v>1995</v>
      </c>
      <c r="W4" s="26" t="s">
        <v>78</v>
      </c>
      <c r="X4" s="258" t="s">
        <v>110</v>
      </c>
      <c r="Y4" s="350"/>
      <c r="Z4" s="350"/>
      <c r="AA4" s="350" t="s">
        <v>248</v>
      </c>
      <c r="AB4" s="350" t="s">
        <v>81</v>
      </c>
      <c r="AC4" s="26" t="s">
        <v>208</v>
      </c>
      <c r="AD4" s="337"/>
      <c r="AE4" s="337"/>
      <c r="AF4" s="337"/>
      <c r="AG4" s="337"/>
      <c r="AH4" s="337"/>
      <c r="AI4" s="337"/>
      <c r="AJ4" s="337"/>
    </row>
    <row r="5" spans="1:36" s="343" customFormat="1" ht="15.6" customHeight="1" x14ac:dyDescent="0.25">
      <c r="A5" s="339"/>
      <c r="B5" s="26">
        <v>1996</v>
      </c>
      <c r="C5" s="26" t="s">
        <v>78</v>
      </c>
      <c r="D5" s="258" t="s">
        <v>110</v>
      </c>
      <c r="E5" s="73">
        <v>29</v>
      </c>
      <c r="F5" s="26">
        <v>11</v>
      </c>
      <c r="G5" s="26">
        <v>30</v>
      </c>
      <c r="H5" s="29">
        <f>PRODUCT(F5/G5)</f>
        <v>0.36666666666666664</v>
      </c>
      <c r="I5" s="26">
        <v>26</v>
      </c>
      <c r="J5" s="26">
        <v>46</v>
      </c>
      <c r="K5" s="29">
        <f>PRODUCT(I5/J5)</f>
        <v>0.56521739130434778</v>
      </c>
      <c r="L5" s="26">
        <v>57</v>
      </c>
      <c r="M5" s="26">
        <v>82</v>
      </c>
      <c r="N5" s="29">
        <f>PRODUCT(L5/M5)</f>
        <v>0.69512195121951215</v>
      </c>
      <c r="O5" s="26">
        <v>39</v>
      </c>
      <c r="P5" s="26">
        <v>84</v>
      </c>
      <c r="Q5" s="29">
        <f>PRODUCT(O5/P5)</f>
        <v>0.4642857142857143</v>
      </c>
      <c r="R5" s="26">
        <v>133</v>
      </c>
      <c r="S5" s="345">
        <f>PRODUCT(G5+J5+M5+P5)</f>
        <v>242</v>
      </c>
      <c r="T5" s="33">
        <v>0.55000000000000004</v>
      </c>
      <c r="U5" s="31"/>
      <c r="V5" s="26">
        <v>1996</v>
      </c>
      <c r="W5" s="26" t="s">
        <v>78</v>
      </c>
      <c r="X5" s="258" t="s">
        <v>110</v>
      </c>
      <c r="Y5" s="350"/>
      <c r="Z5" s="350"/>
      <c r="AA5" s="350" t="s">
        <v>253</v>
      </c>
      <c r="AB5" s="350" t="s">
        <v>79</v>
      </c>
      <c r="AC5" s="26"/>
      <c r="AD5" s="337"/>
      <c r="AE5" s="337"/>
      <c r="AF5" s="337"/>
      <c r="AG5" s="337"/>
      <c r="AH5" s="337"/>
      <c r="AI5" s="337"/>
      <c r="AJ5" s="337"/>
    </row>
    <row r="6" spans="1:36" s="343" customFormat="1" ht="15.6" customHeight="1" x14ac:dyDescent="0.25">
      <c r="A6" s="339"/>
      <c r="B6" s="26">
        <v>1997</v>
      </c>
      <c r="C6" s="26" t="s">
        <v>58</v>
      </c>
      <c r="D6" s="258" t="s">
        <v>110</v>
      </c>
      <c r="E6" s="73">
        <v>28</v>
      </c>
      <c r="F6" s="26">
        <v>19</v>
      </c>
      <c r="G6" s="26">
        <v>28</v>
      </c>
      <c r="H6" s="29">
        <f>PRODUCT(F6/G6)</f>
        <v>0.6785714285714286</v>
      </c>
      <c r="I6" s="26">
        <v>10</v>
      </c>
      <c r="J6" s="26">
        <v>33</v>
      </c>
      <c r="K6" s="29">
        <f>PRODUCT(I6/J6)</f>
        <v>0.30303030303030304</v>
      </c>
      <c r="L6" s="26">
        <v>45</v>
      </c>
      <c r="M6" s="26">
        <v>62</v>
      </c>
      <c r="N6" s="29">
        <f>PRODUCT(L6/M6)</f>
        <v>0.72580645161290325</v>
      </c>
      <c r="O6" s="26">
        <v>43</v>
      </c>
      <c r="P6" s="26">
        <v>72</v>
      </c>
      <c r="Q6" s="29">
        <f>PRODUCT(O6/P6)</f>
        <v>0.59722222222222221</v>
      </c>
      <c r="R6" s="26">
        <v>117</v>
      </c>
      <c r="S6" s="345">
        <f>PRODUCT(G6+J6+M6+P6)</f>
        <v>195</v>
      </c>
      <c r="T6" s="33">
        <v>0.6</v>
      </c>
      <c r="U6" s="31"/>
      <c r="V6" s="26">
        <v>1997</v>
      </c>
      <c r="W6" s="26" t="s">
        <v>58</v>
      </c>
      <c r="X6" s="258" t="s">
        <v>110</v>
      </c>
      <c r="Y6" s="350"/>
      <c r="Z6" s="350"/>
      <c r="AA6" s="350" t="s">
        <v>340</v>
      </c>
      <c r="AB6" s="350" t="s">
        <v>76</v>
      </c>
      <c r="AC6" s="26"/>
      <c r="AD6" s="337"/>
      <c r="AE6" s="337"/>
      <c r="AF6" s="337"/>
      <c r="AG6" s="337"/>
      <c r="AH6" s="337"/>
      <c r="AI6" s="337"/>
      <c r="AJ6" s="337"/>
    </row>
    <row r="7" spans="1:36" s="343" customFormat="1" ht="15.6" customHeight="1" x14ac:dyDescent="0.25">
      <c r="A7" s="339"/>
      <c r="B7" s="26">
        <v>1998</v>
      </c>
      <c r="C7" s="26" t="s">
        <v>74</v>
      </c>
      <c r="D7" s="258" t="s">
        <v>119</v>
      </c>
      <c r="E7" s="73">
        <v>28</v>
      </c>
      <c r="F7" s="26">
        <v>16</v>
      </c>
      <c r="G7" s="26">
        <v>28</v>
      </c>
      <c r="H7" s="29">
        <f>PRODUCT(F7/G7)</f>
        <v>0.5714285714285714</v>
      </c>
      <c r="I7" s="26">
        <v>18</v>
      </c>
      <c r="J7" s="26">
        <v>30</v>
      </c>
      <c r="K7" s="29">
        <f>PRODUCT(I7/J7)</f>
        <v>0.6</v>
      </c>
      <c r="L7" s="26">
        <v>36</v>
      </c>
      <c r="M7" s="26">
        <v>57</v>
      </c>
      <c r="N7" s="29">
        <f>PRODUCT(L7/M7)</f>
        <v>0.63157894736842102</v>
      </c>
      <c r="O7" s="26">
        <v>49</v>
      </c>
      <c r="P7" s="26">
        <v>91</v>
      </c>
      <c r="Q7" s="29">
        <f>PRODUCT(O7/P7)</f>
        <v>0.53846153846153844</v>
      </c>
      <c r="R7" s="26">
        <v>119</v>
      </c>
      <c r="S7" s="345">
        <f>PRODUCT(G7+J7+M7+P7)</f>
        <v>206</v>
      </c>
      <c r="T7" s="33">
        <v>0.57799999999999996</v>
      </c>
      <c r="U7" s="31"/>
      <c r="V7" s="26">
        <v>1998</v>
      </c>
      <c r="W7" s="26" t="s">
        <v>74</v>
      </c>
      <c r="X7" s="258" t="s">
        <v>119</v>
      </c>
      <c r="Y7" s="350"/>
      <c r="Z7" s="350"/>
      <c r="AA7" s="350"/>
      <c r="AB7" s="350" t="s">
        <v>79</v>
      </c>
      <c r="AC7" s="26"/>
      <c r="AD7" s="337"/>
      <c r="AE7" s="337"/>
      <c r="AF7" s="337"/>
      <c r="AG7" s="337"/>
      <c r="AH7" s="337"/>
      <c r="AI7" s="337"/>
      <c r="AJ7" s="337"/>
    </row>
    <row r="8" spans="1:36" s="343" customFormat="1" ht="15.6" customHeight="1" x14ac:dyDescent="0.25">
      <c r="A8" s="339"/>
      <c r="B8" s="26">
        <v>1999</v>
      </c>
      <c r="C8" s="26" t="s">
        <v>81</v>
      </c>
      <c r="D8" s="258" t="s">
        <v>119</v>
      </c>
      <c r="E8" s="73">
        <v>17</v>
      </c>
      <c r="F8" s="26">
        <v>9</v>
      </c>
      <c r="G8" s="26">
        <v>20</v>
      </c>
      <c r="H8" s="29">
        <f>PRODUCT(F8/G8)</f>
        <v>0.45</v>
      </c>
      <c r="I8" s="26">
        <v>12</v>
      </c>
      <c r="J8" s="26">
        <v>19</v>
      </c>
      <c r="K8" s="29">
        <f>PRODUCT(I8/J8)</f>
        <v>0.63157894736842102</v>
      </c>
      <c r="L8" s="26">
        <v>31</v>
      </c>
      <c r="M8" s="26">
        <v>34</v>
      </c>
      <c r="N8" s="29">
        <f>PRODUCT(L8/M8)</f>
        <v>0.91176470588235292</v>
      </c>
      <c r="O8" s="26">
        <v>29</v>
      </c>
      <c r="P8" s="26">
        <v>50</v>
      </c>
      <c r="Q8" s="29">
        <f>PRODUCT(O8/P8)</f>
        <v>0.57999999999999996</v>
      </c>
      <c r="R8" s="26">
        <v>81</v>
      </c>
      <c r="S8" s="345">
        <f>PRODUCT(G8+J8+M8+P8)</f>
        <v>123</v>
      </c>
      <c r="T8" s="33">
        <v>0.65900000000000003</v>
      </c>
      <c r="U8" s="31"/>
      <c r="V8" s="26">
        <v>1999</v>
      </c>
      <c r="W8" s="26" t="s">
        <v>81</v>
      </c>
      <c r="X8" s="258" t="s">
        <v>119</v>
      </c>
      <c r="Y8" s="350"/>
      <c r="Z8" s="350"/>
      <c r="AA8" s="350"/>
      <c r="AB8" s="350" t="s">
        <v>210</v>
      </c>
      <c r="AC8" s="26"/>
      <c r="AD8" s="337"/>
      <c r="AE8" s="337"/>
      <c r="AF8" s="337"/>
      <c r="AG8" s="337"/>
      <c r="AH8" s="337"/>
      <c r="AI8" s="337"/>
      <c r="AJ8" s="337"/>
    </row>
    <row r="9" spans="1:36" s="343" customFormat="1" ht="15.6" customHeight="1" x14ac:dyDescent="0.25">
      <c r="A9" s="339"/>
      <c r="B9" s="26">
        <v>2000</v>
      </c>
      <c r="C9" s="26" t="s">
        <v>73</v>
      </c>
      <c r="D9" s="258" t="s">
        <v>119</v>
      </c>
      <c r="E9" s="73">
        <v>28</v>
      </c>
      <c r="F9" s="26">
        <v>23</v>
      </c>
      <c r="G9" s="26">
        <v>32</v>
      </c>
      <c r="H9" s="33">
        <v>0.71870000000000001</v>
      </c>
      <c r="I9" s="26">
        <v>15</v>
      </c>
      <c r="J9" s="26">
        <v>35</v>
      </c>
      <c r="K9" s="33">
        <v>0.42849999999999999</v>
      </c>
      <c r="L9" s="26">
        <v>43</v>
      </c>
      <c r="M9" s="26">
        <v>64</v>
      </c>
      <c r="N9" s="33">
        <v>0.67179999999999995</v>
      </c>
      <c r="O9" s="26">
        <v>72</v>
      </c>
      <c r="P9" s="26">
        <v>121</v>
      </c>
      <c r="Q9" s="33">
        <v>0.59499999999999997</v>
      </c>
      <c r="R9" s="26">
        <v>153</v>
      </c>
      <c r="S9" s="345">
        <v>252</v>
      </c>
      <c r="T9" s="29">
        <v>0.6071428571428571</v>
      </c>
      <c r="U9" s="31"/>
      <c r="V9" s="26">
        <v>2000</v>
      </c>
      <c r="W9" s="26" t="s">
        <v>73</v>
      </c>
      <c r="X9" s="258" t="s">
        <v>119</v>
      </c>
      <c r="Y9" s="350"/>
      <c r="Z9" s="350"/>
      <c r="AA9" s="350" t="s">
        <v>217</v>
      </c>
      <c r="AB9" s="350" t="s">
        <v>58</v>
      </c>
      <c r="AC9" s="26" t="s">
        <v>211</v>
      </c>
      <c r="AD9" s="337"/>
      <c r="AE9" s="337"/>
      <c r="AF9" s="337"/>
      <c r="AG9" s="337"/>
      <c r="AH9" s="337"/>
      <c r="AI9" s="337"/>
      <c r="AJ9" s="337"/>
    </row>
    <row r="10" spans="1:36" s="343" customFormat="1" ht="15.6" customHeight="1" x14ac:dyDescent="0.25">
      <c r="A10" s="339"/>
      <c r="B10" s="26">
        <v>2001</v>
      </c>
      <c r="C10" s="26" t="s">
        <v>77</v>
      </c>
      <c r="D10" s="258" t="s">
        <v>119</v>
      </c>
      <c r="E10" s="73">
        <v>28</v>
      </c>
      <c r="F10" s="26">
        <v>13</v>
      </c>
      <c r="G10" s="26">
        <v>23</v>
      </c>
      <c r="H10" s="33">
        <v>0.56520000000000004</v>
      </c>
      <c r="I10" s="26">
        <v>29</v>
      </c>
      <c r="J10" s="26">
        <v>47</v>
      </c>
      <c r="K10" s="33">
        <v>0.61699999999999999</v>
      </c>
      <c r="L10" s="26">
        <v>42</v>
      </c>
      <c r="M10" s="26">
        <v>52</v>
      </c>
      <c r="N10" s="33">
        <v>0.80759999999999998</v>
      </c>
      <c r="O10" s="26">
        <v>51</v>
      </c>
      <c r="P10" s="26">
        <v>93</v>
      </c>
      <c r="Q10" s="33">
        <v>0.54830000000000001</v>
      </c>
      <c r="R10" s="26">
        <v>135</v>
      </c>
      <c r="S10" s="345">
        <v>215</v>
      </c>
      <c r="T10" s="29">
        <v>0.62790697674418605</v>
      </c>
      <c r="U10" s="31"/>
      <c r="V10" s="26">
        <v>2001</v>
      </c>
      <c r="W10" s="26" t="s">
        <v>77</v>
      </c>
      <c r="X10" s="258" t="s">
        <v>119</v>
      </c>
      <c r="Y10" s="350"/>
      <c r="Z10" s="350"/>
      <c r="AA10" s="350" t="s">
        <v>208</v>
      </c>
      <c r="AB10" s="350" t="s">
        <v>212</v>
      </c>
      <c r="AC10" s="26"/>
      <c r="AD10" s="337"/>
      <c r="AE10" s="337"/>
      <c r="AF10" s="337"/>
      <c r="AG10" s="337"/>
      <c r="AH10" s="337"/>
      <c r="AI10" s="337"/>
      <c r="AJ10" s="337"/>
    </row>
    <row r="11" spans="1:36" s="343" customFormat="1" ht="15.6" customHeight="1" x14ac:dyDescent="0.25">
      <c r="A11" s="339"/>
      <c r="B11" s="26">
        <v>2002</v>
      </c>
      <c r="C11" s="26"/>
      <c r="D11" s="258"/>
      <c r="E11" s="73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1"/>
      <c r="V11" s="26">
        <v>2002</v>
      </c>
      <c r="W11" s="26"/>
      <c r="X11" s="258"/>
      <c r="Y11" s="350"/>
      <c r="Z11" s="350"/>
      <c r="AA11" s="350"/>
      <c r="AB11" s="350"/>
      <c r="AC11" s="26"/>
      <c r="AD11" s="337"/>
      <c r="AE11" s="337"/>
      <c r="AF11" s="337"/>
      <c r="AG11" s="337"/>
      <c r="AH11" s="337"/>
      <c r="AI11" s="337"/>
      <c r="AJ11" s="337"/>
    </row>
    <row r="12" spans="1:36" s="343" customFormat="1" ht="15.6" customHeight="1" x14ac:dyDescent="0.25">
      <c r="A12" s="339"/>
      <c r="B12" s="26">
        <v>2003</v>
      </c>
      <c r="C12" s="26" t="s">
        <v>76</v>
      </c>
      <c r="D12" s="258" t="s">
        <v>119</v>
      </c>
      <c r="E12" s="73">
        <v>26</v>
      </c>
      <c r="F12" s="26">
        <v>7</v>
      </c>
      <c r="G12" s="26">
        <v>14</v>
      </c>
      <c r="H12" s="33">
        <v>0.5</v>
      </c>
      <c r="I12" s="26">
        <v>12</v>
      </c>
      <c r="J12" s="26">
        <v>34</v>
      </c>
      <c r="K12" s="33">
        <v>0.35289999999999999</v>
      </c>
      <c r="L12" s="26">
        <v>21</v>
      </c>
      <c r="M12" s="26">
        <v>39</v>
      </c>
      <c r="N12" s="33">
        <v>0.53839999999999999</v>
      </c>
      <c r="O12" s="26">
        <v>28</v>
      </c>
      <c r="P12" s="26">
        <v>64</v>
      </c>
      <c r="Q12" s="33">
        <v>0.4375</v>
      </c>
      <c r="R12" s="26">
        <v>68</v>
      </c>
      <c r="S12" s="345">
        <v>151</v>
      </c>
      <c r="T12" s="29">
        <v>0.45033112582781459</v>
      </c>
      <c r="U12" s="31"/>
      <c r="V12" s="26">
        <v>2003</v>
      </c>
      <c r="W12" s="26" t="s">
        <v>76</v>
      </c>
      <c r="X12" s="258" t="s">
        <v>119</v>
      </c>
      <c r="Y12" s="350"/>
      <c r="Z12" s="350"/>
      <c r="AA12" s="350"/>
      <c r="AB12" s="350" t="s">
        <v>205</v>
      </c>
      <c r="AC12" s="26"/>
      <c r="AD12" s="337"/>
      <c r="AE12" s="337"/>
      <c r="AF12" s="337"/>
      <c r="AG12" s="337"/>
      <c r="AH12" s="337"/>
      <c r="AI12" s="337"/>
      <c r="AJ12" s="337"/>
    </row>
    <row r="13" spans="1:36" s="343" customFormat="1" ht="15.6" customHeight="1" x14ac:dyDescent="0.25">
      <c r="A13" s="339"/>
      <c r="B13" s="26">
        <v>2004</v>
      </c>
      <c r="C13" s="26" t="s">
        <v>73</v>
      </c>
      <c r="D13" s="258" t="s">
        <v>127</v>
      </c>
      <c r="E13" s="73">
        <v>23</v>
      </c>
      <c r="F13" s="26">
        <v>7</v>
      </c>
      <c r="G13" s="26">
        <v>20</v>
      </c>
      <c r="H13" s="33">
        <v>0.35</v>
      </c>
      <c r="I13" s="26">
        <v>17</v>
      </c>
      <c r="J13" s="26">
        <v>33</v>
      </c>
      <c r="K13" s="33">
        <v>0.5151</v>
      </c>
      <c r="L13" s="26">
        <v>28</v>
      </c>
      <c r="M13" s="26">
        <v>45</v>
      </c>
      <c r="N13" s="33">
        <v>0.62219999999999998</v>
      </c>
      <c r="O13" s="26">
        <v>19</v>
      </c>
      <c r="P13" s="26">
        <v>36</v>
      </c>
      <c r="Q13" s="33">
        <v>0.52769999999999995</v>
      </c>
      <c r="R13" s="26">
        <v>71</v>
      </c>
      <c r="S13" s="345">
        <v>134</v>
      </c>
      <c r="T13" s="29">
        <v>0.52985074626865669</v>
      </c>
      <c r="U13" s="31"/>
      <c r="V13" s="26">
        <v>2004</v>
      </c>
      <c r="W13" s="26" t="s">
        <v>73</v>
      </c>
      <c r="X13" s="258" t="s">
        <v>127</v>
      </c>
      <c r="Y13" s="350"/>
      <c r="Z13" s="350"/>
      <c r="AA13" s="350"/>
      <c r="AB13" s="350"/>
      <c r="AC13" s="26"/>
      <c r="AD13" s="337"/>
      <c r="AE13" s="337"/>
      <c r="AF13" s="337"/>
      <c r="AG13" s="337"/>
      <c r="AH13" s="337"/>
      <c r="AI13" s="337"/>
      <c r="AJ13" s="337"/>
    </row>
    <row r="14" spans="1:36" s="343" customFormat="1" ht="15.6" customHeight="1" x14ac:dyDescent="0.25">
      <c r="A14" s="339"/>
      <c r="B14" s="26">
        <v>2005</v>
      </c>
      <c r="C14" s="26" t="s">
        <v>78</v>
      </c>
      <c r="D14" s="258" t="s">
        <v>127</v>
      </c>
      <c r="E14" s="73">
        <v>25</v>
      </c>
      <c r="F14" s="358">
        <v>9</v>
      </c>
      <c r="G14" s="358">
        <v>18</v>
      </c>
      <c r="H14" s="359">
        <v>0.5</v>
      </c>
      <c r="I14" s="358">
        <v>26</v>
      </c>
      <c r="J14" s="358">
        <v>37</v>
      </c>
      <c r="K14" s="359">
        <v>0.70269999999999999</v>
      </c>
      <c r="L14" s="358">
        <v>40</v>
      </c>
      <c r="M14" s="358">
        <v>55</v>
      </c>
      <c r="N14" s="359">
        <v>0.72719999999999996</v>
      </c>
      <c r="O14" s="358">
        <v>31</v>
      </c>
      <c r="P14" s="358">
        <v>55</v>
      </c>
      <c r="Q14" s="359">
        <v>0.56359999999999999</v>
      </c>
      <c r="R14" s="358">
        <v>106</v>
      </c>
      <c r="S14" s="360">
        <v>165</v>
      </c>
      <c r="T14" s="361">
        <v>0.64242424242424245</v>
      </c>
      <c r="U14" s="31"/>
      <c r="V14" s="26">
        <v>2005</v>
      </c>
      <c r="W14" s="26" t="s">
        <v>78</v>
      </c>
      <c r="X14" s="258" t="s">
        <v>127</v>
      </c>
      <c r="Y14" s="350"/>
      <c r="Z14" s="350"/>
      <c r="AA14" s="350" t="s">
        <v>211</v>
      </c>
      <c r="AB14" s="350" t="s">
        <v>213</v>
      </c>
      <c r="AC14" s="26"/>
      <c r="AD14" s="337"/>
      <c r="AE14" s="337"/>
      <c r="AF14" s="337"/>
      <c r="AG14" s="337"/>
      <c r="AH14" s="337"/>
      <c r="AI14" s="337"/>
      <c r="AJ14" s="337"/>
    </row>
    <row r="15" spans="1:36" s="343" customFormat="1" ht="15.6" customHeight="1" x14ac:dyDescent="0.25">
      <c r="A15" s="339"/>
      <c r="B15" s="26">
        <v>2006</v>
      </c>
      <c r="C15" s="26" t="s">
        <v>73</v>
      </c>
      <c r="D15" s="258" t="s">
        <v>127</v>
      </c>
      <c r="E15" s="73">
        <v>24</v>
      </c>
      <c r="F15" s="358">
        <v>10</v>
      </c>
      <c r="G15" s="358">
        <v>16</v>
      </c>
      <c r="H15" s="359">
        <v>0.625</v>
      </c>
      <c r="I15" s="358">
        <v>9</v>
      </c>
      <c r="J15" s="358">
        <v>21</v>
      </c>
      <c r="K15" s="359">
        <v>0.42849999999999999</v>
      </c>
      <c r="L15" s="358">
        <v>32</v>
      </c>
      <c r="M15" s="358">
        <v>50</v>
      </c>
      <c r="N15" s="359">
        <v>0.64</v>
      </c>
      <c r="O15" s="358">
        <v>36</v>
      </c>
      <c r="P15" s="358">
        <v>79</v>
      </c>
      <c r="Q15" s="359">
        <v>0.4556</v>
      </c>
      <c r="R15" s="358">
        <v>87</v>
      </c>
      <c r="S15" s="360">
        <v>166</v>
      </c>
      <c r="T15" s="361">
        <v>0.52409638554216864</v>
      </c>
      <c r="U15" s="31"/>
      <c r="V15" s="26">
        <v>2006</v>
      </c>
      <c r="W15" s="26" t="s">
        <v>73</v>
      </c>
      <c r="X15" s="258" t="s">
        <v>127</v>
      </c>
      <c r="Y15" s="350"/>
      <c r="Z15" s="350"/>
      <c r="AA15" s="350" t="s">
        <v>219</v>
      </c>
      <c r="AB15" s="350" t="s">
        <v>215</v>
      </c>
      <c r="AC15" s="26"/>
      <c r="AD15" s="337"/>
      <c r="AE15" s="337"/>
      <c r="AF15" s="337"/>
      <c r="AG15" s="337"/>
      <c r="AH15" s="337"/>
      <c r="AI15" s="337"/>
      <c r="AJ15" s="337"/>
    </row>
    <row r="16" spans="1:36" s="343" customFormat="1" ht="15.6" customHeight="1" x14ac:dyDescent="0.25">
      <c r="A16" s="339"/>
      <c r="B16" s="26">
        <v>2007</v>
      </c>
      <c r="C16" s="26" t="s">
        <v>75</v>
      </c>
      <c r="D16" s="258" t="s">
        <v>127</v>
      </c>
      <c r="E16" s="73">
        <v>26</v>
      </c>
      <c r="F16" s="26">
        <v>5</v>
      </c>
      <c r="G16" s="26">
        <v>14</v>
      </c>
      <c r="H16" s="33">
        <v>0.35709999999999997</v>
      </c>
      <c r="I16" s="26">
        <v>15</v>
      </c>
      <c r="J16" s="26">
        <v>27</v>
      </c>
      <c r="K16" s="33">
        <v>0.55549999999999999</v>
      </c>
      <c r="L16" s="26">
        <v>54</v>
      </c>
      <c r="M16" s="26">
        <v>77</v>
      </c>
      <c r="N16" s="33">
        <v>0.70120000000000005</v>
      </c>
      <c r="O16" s="26">
        <v>46</v>
      </c>
      <c r="P16" s="26">
        <v>85</v>
      </c>
      <c r="Q16" s="33">
        <v>0.54110000000000003</v>
      </c>
      <c r="R16" s="26">
        <v>120</v>
      </c>
      <c r="S16" s="345">
        <v>203</v>
      </c>
      <c r="T16" s="29">
        <v>0.59113300492610843</v>
      </c>
      <c r="U16" s="31"/>
      <c r="V16" s="26">
        <v>2007</v>
      </c>
      <c r="W16" s="26" t="s">
        <v>75</v>
      </c>
      <c r="X16" s="258" t="s">
        <v>127</v>
      </c>
      <c r="Y16" s="350"/>
      <c r="Z16" s="350"/>
      <c r="AA16" s="350" t="s">
        <v>215</v>
      </c>
      <c r="AB16" s="350" t="s">
        <v>80</v>
      </c>
      <c r="AC16" s="26" t="s">
        <v>216</v>
      </c>
      <c r="AD16" s="337"/>
      <c r="AE16" s="337"/>
      <c r="AF16" s="337"/>
      <c r="AG16" s="337"/>
      <c r="AH16" s="337"/>
      <c r="AI16" s="337"/>
      <c r="AJ16" s="337"/>
    </row>
    <row r="17" spans="1:36" s="343" customFormat="1" ht="15.6" customHeight="1" x14ac:dyDescent="0.25">
      <c r="A17" s="339"/>
      <c r="B17" s="26">
        <v>2008</v>
      </c>
      <c r="C17" s="26" t="s">
        <v>76</v>
      </c>
      <c r="D17" s="258" t="s">
        <v>119</v>
      </c>
      <c r="E17" s="73">
        <v>24</v>
      </c>
      <c r="F17" s="26">
        <v>1</v>
      </c>
      <c r="G17" s="26">
        <v>5</v>
      </c>
      <c r="H17" s="33">
        <v>0.2</v>
      </c>
      <c r="I17" s="26">
        <v>21</v>
      </c>
      <c r="J17" s="26">
        <v>33</v>
      </c>
      <c r="K17" s="33">
        <v>0.63629999999999998</v>
      </c>
      <c r="L17" s="26">
        <v>43</v>
      </c>
      <c r="M17" s="26">
        <v>62</v>
      </c>
      <c r="N17" s="33">
        <v>0.69350000000000001</v>
      </c>
      <c r="O17" s="26">
        <v>20</v>
      </c>
      <c r="P17" s="26">
        <v>52</v>
      </c>
      <c r="Q17" s="33">
        <v>0.3846</v>
      </c>
      <c r="R17" s="26">
        <v>85</v>
      </c>
      <c r="S17" s="345">
        <v>152</v>
      </c>
      <c r="T17" s="29">
        <v>0.55921052631578949</v>
      </c>
      <c r="U17" s="31"/>
      <c r="V17" s="26">
        <v>2008</v>
      </c>
      <c r="W17" s="26" t="s">
        <v>76</v>
      </c>
      <c r="X17" s="258" t="s">
        <v>119</v>
      </c>
      <c r="Y17" s="350"/>
      <c r="Z17" s="350"/>
      <c r="AA17" s="350" t="s">
        <v>215</v>
      </c>
      <c r="AB17" s="350" t="s">
        <v>217</v>
      </c>
      <c r="AC17" s="26"/>
      <c r="AD17" s="337"/>
      <c r="AE17" s="337"/>
      <c r="AF17" s="337"/>
      <c r="AG17" s="337"/>
      <c r="AH17" s="337"/>
      <c r="AI17" s="337"/>
      <c r="AJ17" s="337"/>
    </row>
    <row r="18" spans="1:36" s="343" customFormat="1" ht="15.6" customHeight="1" x14ac:dyDescent="0.25">
      <c r="A18" s="339"/>
      <c r="B18" s="26">
        <v>2009</v>
      </c>
      <c r="C18" s="26" t="s">
        <v>77</v>
      </c>
      <c r="D18" s="258" t="s">
        <v>119</v>
      </c>
      <c r="E18" s="73">
        <v>24</v>
      </c>
      <c r="F18" s="26">
        <v>0</v>
      </c>
      <c r="G18" s="26">
        <v>7</v>
      </c>
      <c r="H18" s="33">
        <v>0</v>
      </c>
      <c r="I18" s="26">
        <v>20</v>
      </c>
      <c r="J18" s="26">
        <v>48</v>
      </c>
      <c r="K18" s="33">
        <v>0.41660000000000003</v>
      </c>
      <c r="L18" s="26">
        <v>40</v>
      </c>
      <c r="M18" s="26">
        <v>59</v>
      </c>
      <c r="N18" s="33">
        <v>0.67789999999999995</v>
      </c>
      <c r="O18" s="26">
        <v>23</v>
      </c>
      <c r="P18" s="26">
        <v>57</v>
      </c>
      <c r="Q18" s="33">
        <v>0.40350000000000003</v>
      </c>
      <c r="R18" s="26">
        <v>83</v>
      </c>
      <c r="S18" s="345">
        <v>171</v>
      </c>
      <c r="T18" s="29">
        <v>0.4853801169590643</v>
      </c>
      <c r="U18" s="31"/>
      <c r="V18" s="26">
        <v>2009</v>
      </c>
      <c r="W18" s="26" t="s">
        <v>77</v>
      </c>
      <c r="X18" s="258" t="s">
        <v>119</v>
      </c>
      <c r="Y18" s="350"/>
      <c r="Z18" s="350"/>
      <c r="AA18" s="350" t="s">
        <v>210</v>
      </c>
      <c r="AB18" s="350" t="s">
        <v>210</v>
      </c>
      <c r="AC18" s="26"/>
      <c r="AD18" s="337"/>
      <c r="AE18" s="337"/>
      <c r="AF18" s="337"/>
      <c r="AG18" s="337"/>
      <c r="AH18" s="337"/>
      <c r="AI18" s="337"/>
      <c r="AJ18" s="337"/>
    </row>
    <row r="19" spans="1:36" s="343" customFormat="1" ht="15.6" customHeight="1" x14ac:dyDescent="0.25">
      <c r="A19" s="339"/>
      <c r="B19" s="26">
        <v>2010</v>
      </c>
      <c r="C19" s="26" t="s">
        <v>79</v>
      </c>
      <c r="D19" s="258" t="s">
        <v>127</v>
      </c>
      <c r="E19" s="73">
        <v>25</v>
      </c>
      <c r="F19" s="26">
        <v>6</v>
      </c>
      <c r="G19" s="26">
        <v>17</v>
      </c>
      <c r="H19" s="33">
        <v>0.35289999999999999</v>
      </c>
      <c r="I19" s="26">
        <v>49</v>
      </c>
      <c r="J19" s="26">
        <v>74</v>
      </c>
      <c r="K19" s="33">
        <v>0.66210000000000002</v>
      </c>
      <c r="L19" s="26">
        <v>65</v>
      </c>
      <c r="M19" s="26">
        <v>86</v>
      </c>
      <c r="N19" s="33">
        <v>0.75580000000000003</v>
      </c>
      <c r="O19" s="26">
        <v>17</v>
      </c>
      <c r="P19" s="26">
        <v>21</v>
      </c>
      <c r="Q19" s="33">
        <v>0.8095</v>
      </c>
      <c r="R19" s="26">
        <v>137</v>
      </c>
      <c r="S19" s="345">
        <v>198</v>
      </c>
      <c r="T19" s="29">
        <v>0.69191919191919193</v>
      </c>
      <c r="U19" s="31"/>
      <c r="V19" s="26">
        <v>2010</v>
      </c>
      <c r="W19" s="26" t="s">
        <v>79</v>
      </c>
      <c r="X19" s="258" t="s">
        <v>127</v>
      </c>
      <c r="Y19" s="350"/>
      <c r="Z19" s="350" t="s">
        <v>205</v>
      </c>
      <c r="AA19" s="350" t="s">
        <v>80</v>
      </c>
      <c r="AB19" s="350"/>
      <c r="AC19" s="26" t="s">
        <v>212</v>
      </c>
      <c r="AD19" s="337"/>
      <c r="AE19" s="337"/>
      <c r="AF19" s="337"/>
      <c r="AG19" s="337"/>
      <c r="AH19" s="337"/>
      <c r="AI19" s="337"/>
      <c r="AJ19" s="337"/>
    </row>
    <row r="20" spans="1:36" s="343" customFormat="1" ht="15.6" customHeight="1" x14ac:dyDescent="0.25">
      <c r="A20" s="339"/>
      <c r="B20" s="26">
        <v>2011</v>
      </c>
      <c r="C20" s="26" t="s">
        <v>80</v>
      </c>
      <c r="D20" s="258" t="s">
        <v>127</v>
      </c>
      <c r="E20" s="73">
        <v>26</v>
      </c>
      <c r="F20" s="26">
        <v>17</v>
      </c>
      <c r="G20" s="26">
        <v>26</v>
      </c>
      <c r="H20" s="33">
        <v>0.65380000000000005</v>
      </c>
      <c r="I20" s="26">
        <v>30</v>
      </c>
      <c r="J20" s="26">
        <v>51</v>
      </c>
      <c r="K20" s="33">
        <v>0.58819999999999995</v>
      </c>
      <c r="L20" s="26">
        <v>39</v>
      </c>
      <c r="M20" s="26">
        <v>63</v>
      </c>
      <c r="N20" s="33">
        <v>0.61899999999999999</v>
      </c>
      <c r="O20" s="26">
        <v>23</v>
      </c>
      <c r="P20" s="26">
        <v>38</v>
      </c>
      <c r="Q20" s="33">
        <v>0.60519999999999996</v>
      </c>
      <c r="R20" s="26">
        <v>109</v>
      </c>
      <c r="S20" s="345">
        <v>178</v>
      </c>
      <c r="T20" s="29">
        <v>0.61235955056179781</v>
      </c>
      <c r="U20" s="31"/>
      <c r="V20" s="26">
        <v>2011</v>
      </c>
      <c r="W20" s="26" t="s">
        <v>80</v>
      </c>
      <c r="X20" s="258" t="s">
        <v>127</v>
      </c>
      <c r="Y20" s="350"/>
      <c r="Z20" s="350"/>
      <c r="AA20" s="350" t="s">
        <v>216</v>
      </c>
      <c r="AB20" s="350"/>
      <c r="AC20" s="26"/>
      <c r="AD20" s="337"/>
      <c r="AE20" s="337"/>
      <c r="AF20" s="337"/>
      <c r="AG20" s="337"/>
      <c r="AH20" s="337"/>
      <c r="AI20" s="337"/>
      <c r="AJ20" s="337"/>
    </row>
    <row r="21" spans="1:36" s="343" customFormat="1" ht="15.6" customHeight="1" x14ac:dyDescent="0.25">
      <c r="A21" s="339"/>
      <c r="B21" s="26">
        <v>2012</v>
      </c>
      <c r="C21" s="26" t="s">
        <v>78</v>
      </c>
      <c r="D21" s="258" t="s">
        <v>160</v>
      </c>
      <c r="E21" s="73">
        <v>26</v>
      </c>
      <c r="F21" s="26">
        <v>12</v>
      </c>
      <c r="G21" s="26">
        <v>36</v>
      </c>
      <c r="H21" s="33">
        <v>0.33329999999999999</v>
      </c>
      <c r="I21" s="26">
        <v>30</v>
      </c>
      <c r="J21" s="26">
        <v>53</v>
      </c>
      <c r="K21" s="33">
        <v>0.56599999999999995</v>
      </c>
      <c r="L21" s="26">
        <v>58</v>
      </c>
      <c r="M21" s="26">
        <v>71</v>
      </c>
      <c r="N21" s="33">
        <v>0.81689999999999996</v>
      </c>
      <c r="O21" s="26">
        <v>25</v>
      </c>
      <c r="P21" s="26">
        <v>44</v>
      </c>
      <c r="Q21" s="33">
        <v>0.56810000000000005</v>
      </c>
      <c r="R21" s="26">
        <v>125</v>
      </c>
      <c r="S21" s="345">
        <v>204</v>
      </c>
      <c r="T21" s="29">
        <v>0.61274509803921573</v>
      </c>
      <c r="U21" s="31"/>
      <c r="V21" s="26">
        <v>2012</v>
      </c>
      <c r="W21" s="26" t="s">
        <v>78</v>
      </c>
      <c r="X21" s="258" t="s">
        <v>160</v>
      </c>
      <c r="Y21" s="350"/>
      <c r="Z21" s="350"/>
      <c r="AA21" s="350" t="s">
        <v>79</v>
      </c>
      <c r="AB21" s="350" t="s">
        <v>208</v>
      </c>
      <c r="AC21" s="26" t="s">
        <v>220</v>
      </c>
      <c r="AD21" s="337"/>
      <c r="AE21" s="337"/>
      <c r="AF21" s="337"/>
      <c r="AG21" s="337"/>
      <c r="AH21" s="337"/>
      <c r="AI21" s="337"/>
      <c r="AJ21" s="337"/>
    </row>
    <row r="22" spans="1:36" s="343" customFormat="1" ht="15.6" customHeight="1" x14ac:dyDescent="0.25">
      <c r="A22" s="339"/>
      <c r="B22" s="26">
        <v>2013</v>
      </c>
      <c r="C22" s="26" t="s">
        <v>76</v>
      </c>
      <c r="D22" s="258" t="s">
        <v>160</v>
      </c>
      <c r="E22" s="73">
        <v>26</v>
      </c>
      <c r="F22" s="26">
        <v>4</v>
      </c>
      <c r="G22" s="26">
        <v>19</v>
      </c>
      <c r="H22" s="33">
        <v>0.21049999999999999</v>
      </c>
      <c r="I22" s="26">
        <v>23</v>
      </c>
      <c r="J22" s="26">
        <v>35</v>
      </c>
      <c r="K22" s="33">
        <v>0.65710000000000002</v>
      </c>
      <c r="L22" s="26">
        <v>35</v>
      </c>
      <c r="M22" s="26">
        <v>45</v>
      </c>
      <c r="N22" s="33">
        <v>0.77769999999999995</v>
      </c>
      <c r="O22" s="26">
        <v>33</v>
      </c>
      <c r="P22" s="26">
        <v>61</v>
      </c>
      <c r="Q22" s="33">
        <v>0.54090000000000005</v>
      </c>
      <c r="R22" s="26">
        <v>95</v>
      </c>
      <c r="S22" s="345">
        <v>160</v>
      </c>
      <c r="T22" s="29">
        <v>0.59375</v>
      </c>
      <c r="U22" s="31"/>
      <c r="V22" s="26">
        <v>2013</v>
      </c>
      <c r="W22" s="26" t="s">
        <v>76</v>
      </c>
      <c r="X22" s="258" t="s">
        <v>160</v>
      </c>
      <c r="Y22" s="350"/>
      <c r="Z22" s="350"/>
      <c r="AA22" s="350" t="s">
        <v>218</v>
      </c>
      <c r="AB22" s="350" t="s">
        <v>211</v>
      </c>
      <c r="AC22" s="26"/>
      <c r="AD22" s="337"/>
      <c r="AE22" s="337"/>
      <c r="AF22" s="337"/>
      <c r="AG22" s="337"/>
      <c r="AH22" s="337"/>
      <c r="AI22" s="337"/>
      <c r="AJ22" s="337"/>
    </row>
    <row r="23" spans="1:36" s="343" customFormat="1" ht="15.6" customHeight="1" x14ac:dyDescent="0.25">
      <c r="A23" s="339"/>
      <c r="B23" s="26">
        <v>2014</v>
      </c>
      <c r="C23" s="26" t="s">
        <v>58</v>
      </c>
      <c r="D23" s="258" t="s">
        <v>161</v>
      </c>
      <c r="E23" s="73">
        <v>30</v>
      </c>
      <c r="F23" s="26">
        <v>9</v>
      </c>
      <c r="G23" s="26">
        <v>20</v>
      </c>
      <c r="H23" s="33">
        <v>0.45</v>
      </c>
      <c r="I23" s="26">
        <v>26</v>
      </c>
      <c r="J23" s="26">
        <v>54</v>
      </c>
      <c r="K23" s="33">
        <v>0.48139999999999999</v>
      </c>
      <c r="L23" s="26">
        <v>61</v>
      </c>
      <c r="M23" s="26">
        <v>82</v>
      </c>
      <c r="N23" s="33">
        <v>0.74390000000000001</v>
      </c>
      <c r="O23" s="26">
        <v>33</v>
      </c>
      <c r="P23" s="26">
        <v>65</v>
      </c>
      <c r="Q23" s="33">
        <v>0.50760000000000005</v>
      </c>
      <c r="R23" s="26">
        <v>129</v>
      </c>
      <c r="S23" s="345">
        <v>221</v>
      </c>
      <c r="T23" s="29">
        <v>0.58371040723981904</v>
      </c>
      <c r="U23" s="31"/>
      <c r="V23" s="26">
        <v>2014</v>
      </c>
      <c r="W23" s="26" t="s">
        <v>58</v>
      </c>
      <c r="X23" s="258" t="s">
        <v>161</v>
      </c>
      <c r="Y23" s="350"/>
      <c r="Z23" s="350"/>
      <c r="AA23" s="350" t="s">
        <v>212</v>
      </c>
      <c r="AB23" s="350" t="s">
        <v>221</v>
      </c>
      <c r="AC23" s="26"/>
      <c r="AD23" s="337"/>
      <c r="AE23" s="337"/>
      <c r="AF23" s="337"/>
      <c r="AG23" s="337"/>
      <c r="AH23" s="337"/>
      <c r="AI23" s="337"/>
      <c r="AJ23" s="337"/>
    </row>
    <row r="24" spans="1:36" s="343" customFormat="1" ht="15.6" customHeight="1" x14ac:dyDescent="0.25">
      <c r="A24" s="339"/>
      <c r="B24" s="26">
        <v>2015</v>
      </c>
      <c r="C24" s="26" t="s">
        <v>80</v>
      </c>
      <c r="D24" s="258" t="s">
        <v>161</v>
      </c>
      <c r="E24" s="73">
        <v>28</v>
      </c>
      <c r="F24" s="26">
        <v>4</v>
      </c>
      <c r="G24" s="26">
        <v>11</v>
      </c>
      <c r="H24" s="33">
        <v>0.36359999999999998</v>
      </c>
      <c r="I24" s="26">
        <v>16</v>
      </c>
      <c r="J24" s="26">
        <v>36</v>
      </c>
      <c r="K24" s="33">
        <v>0.44440000000000002</v>
      </c>
      <c r="L24" s="26">
        <v>50</v>
      </c>
      <c r="M24" s="26">
        <v>82</v>
      </c>
      <c r="N24" s="33">
        <v>0.60970000000000002</v>
      </c>
      <c r="O24" s="26">
        <v>39</v>
      </c>
      <c r="P24" s="26">
        <v>69</v>
      </c>
      <c r="Q24" s="33">
        <v>0.56520000000000004</v>
      </c>
      <c r="R24" s="26">
        <v>109</v>
      </c>
      <c r="S24" s="345">
        <v>198</v>
      </c>
      <c r="T24" s="29">
        <v>0.5505050505050505</v>
      </c>
      <c r="U24" s="31"/>
      <c r="V24" s="26">
        <v>2015</v>
      </c>
      <c r="W24" s="26" t="s">
        <v>80</v>
      </c>
      <c r="X24" s="258" t="s">
        <v>161</v>
      </c>
      <c r="Y24" s="350"/>
      <c r="Z24" s="350"/>
      <c r="AA24" s="350" t="s">
        <v>210</v>
      </c>
      <c r="AB24" s="350" t="s">
        <v>205</v>
      </c>
      <c r="AC24" s="26"/>
      <c r="AD24" s="337"/>
      <c r="AE24" s="337"/>
      <c r="AF24" s="337"/>
      <c r="AG24" s="337"/>
      <c r="AH24" s="337"/>
      <c r="AI24" s="337"/>
      <c r="AJ24" s="337"/>
    </row>
    <row r="25" spans="1:36" s="343" customFormat="1" ht="15.6" customHeight="1" x14ac:dyDescent="0.25">
      <c r="A25" s="339"/>
      <c r="B25" s="17" t="s">
        <v>7</v>
      </c>
      <c r="C25" s="18"/>
      <c r="D25" s="16"/>
      <c r="E25" s="19">
        <f>SUM(E4:E24)</f>
        <v>520</v>
      </c>
      <c r="F25" s="19">
        <f>SUM(F4:F24)</f>
        <v>200</v>
      </c>
      <c r="G25" s="19">
        <f>SUM(G4:G24)</f>
        <v>423</v>
      </c>
      <c r="H25" s="346">
        <f>PRODUCT(F25/G25)</f>
        <v>0.4728132387706856</v>
      </c>
      <c r="I25" s="19">
        <f>SUM(I4:I24)</f>
        <v>427</v>
      </c>
      <c r="J25" s="19">
        <f>SUM(J4:J24)</f>
        <v>800</v>
      </c>
      <c r="K25" s="346">
        <f>PRODUCT(I25/J25)</f>
        <v>0.53374999999999995</v>
      </c>
      <c r="L25" s="19">
        <f>SUM(L4:L24)</f>
        <v>875</v>
      </c>
      <c r="M25" s="19">
        <f>SUM(M4:M24)</f>
        <v>1237</v>
      </c>
      <c r="N25" s="346">
        <f>PRODUCT(L25/M25)</f>
        <v>0.70735650767987068</v>
      </c>
      <c r="O25" s="19">
        <f>SUM(O4:O24)</f>
        <v>698</v>
      </c>
      <c r="P25" s="19">
        <f>SUM(P4:P24)</f>
        <v>1321</v>
      </c>
      <c r="Q25" s="346">
        <f>PRODUCT(O25/P25)</f>
        <v>0.52838758516275552</v>
      </c>
      <c r="R25" s="19">
        <f>SUM(R4:R24)</f>
        <v>2200</v>
      </c>
      <c r="S25" s="19">
        <f>SUM(S4:S24)</f>
        <v>3781</v>
      </c>
      <c r="T25" s="346">
        <f>PRODUCT(R25/S25)</f>
        <v>0.58185665167944989</v>
      </c>
      <c r="U25" s="31"/>
      <c r="V25" s="18"/>
      <c r="W25" s="15"/>
      <c r="X25" s="170"/>
      <c r="Y25" s="15"/>
      <c r="Z25" s="15"/>
      <c r="AA25" s="15"/>
      <c r="AB25" s="15"/>
      <c r="AC25" s="16"/>
      <c r="AD25" s="337"/>
      <c r="AE25" s="337"/>
      <c r="AF25" s="337"/>
      <c r="AG25" s="337"/>
      <c r="AH25" s="337"/>
      <c r="AI25" s="337"/>
      <c r="AJ25" s="337"/>
    </row>
    <row r="26" spans="1:36" s="343" customFormat="1" ht="15.6" customHeight="1" x14ac:dyDescent="0.25">
      <c r="A26" s="347"/>
      <c r="B26" s="337"/>
      <c r="C26" s="337"/>
      <c r="D26" s="337"/>
      <c r="E26" s="31"/>
      <c r="F26" s="337"/>
      <c r="G26" s="337"/>
      <c r="H26" s="348"/>
      <c r="I26" s="337"/>
      <c r="J26" s="337"/>
      <c r="K26" s="349"/>
      <c r="L26" s="337"/>
      <c r="M26" s="337"/>
      <c r="N26" s="337"/>
      <c r="O26" s="337"/>
      <c r="P26" s="337"/>
      <c r="Q26" s="337"/>
      <c r="R26" s="337"/>
      <c r="S26" s="337"/>
      <c r="T26" s="337"/>
      <c r="U26" s="31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</row>
    <row r="27" spans="1:36" ht="15.6" customHeight="1" x14ac:dyDescent="0.25">
      <c r="A27" s="339"/>
      <c r="B27" s="11" t="s">
        <v>500</v>
      </c>
      <c r="C27" s="12"/>
      <c r="D27" s="224"/>
      <c r="E27" s="12"/>
      <c r="F27" s="235"/>
      <c r="G27" s="68"/>
      <c r="H27" s="12"/>
      <c r="I27" s="235"/>
      <c r="J27" s="68"/>
      <c r="K27" s="12"/>
      <c r="L27" s="235"/>
      <c r="M27" s="68"/>
      <c r="N27" s="12"/>
      <c r="O27" s="235"/>
      <c r="P27" s="68"/>
      <c r="Q27" s="12"/>
      <c r="R27" s="235"/>
      <c r="S27" s="68"/>
      <c r="T27" s="28"/>
      <c r="U27" s="337"/>
      <c r="V27" s="11" t="s">
        <v>504</v>
      </c>
      <c r="W27" s="12"/>
      <c r="X27" s="224"/>
      <c r="Y27" s="68"/>
      <c r="Z27" s="68"/>
      <c r="AA27" s="68"/>
      <c r="AB27" s="68"/>
      <c r="AC27" s="150"/>
      <c r="AD27" s="337"/>
      <c r="AE27" s="337"/>
      <c r="AF27" s="337"/>
      <c r="AG27" s="337"/>
      <c r="AH27" s="337"/>
      <c r="AI27" s="337"/>
      <c r="AJ27" s="337"/>
    </row>
    <row r="28" spans="1:36" s="343" customFormat="1" ht="15.6" customHeight="1" x14ac:dyDescent="0.25">
      <c r="A28" s="339"/>
      <c r="B28" s="18"/>
      <c r="C28" s="15"/>
      <c r="D28" s="340"/>
      <c r="E28" s="210"/>
      <c r="F28" s="291"/>
      <c r="G28" s="210" t="s">
        <v>17</v>
      </c>
      <c r="H28" s="341"/>
      <c r="I28" s="291"/>
      <c r="J28" s="210" t="s">
        <v>18</v>
      </c>
      <c r="K28" s="342"/>
      <c r="L28" s="291"/>
      <c r="M28" s="210" t="s">
        <v>19</v>
      </c>
      <c r="N28" s="290"/>
      <c r="O28" s="291"/>
      <c r="P28" s="210" t="s">
        <v>20</v>
      </c>
      <c r="Q28" s="290"/>
      <c r="R28" s="291"/>
      <c r="S28" s="210" t="s">
        <v>7</v>
      </c>
      <c r="T28" s="290"/>
      <c r="U28" s="31"/>
      <c r="V28" s="18"/>
      <c r="W28" s="15"/>
      <c r="X28" s="170"/>
      <c r="Y28" s="15"/>
      <c r="Z28" s="15"/>
      <c r="AA28" s="15"/>
      <c r="AB28" s="15"/>
      <c r="AC28" s="16"/>
      <c r="AD28" s="337"/>
      <c r="AE28" s="337"/>
      <c r="AF28" s="337"/>
      <c r="AG28" s="337"/>
      <c r="AH28" s="337"/>
      <c r="AI28" s="337"/>
      <c r="AJ28" s="337"/>
    </row>
    <row r="29" spans="1:36" ht="15.6" customHeight="1" x14ac:dyDescent="0.25">
      <c r="A29" s="339"/>
      <c r="B29" s="18" t="s">
        <v>0</v>
      </c>
      <c r="C29" s="15" t="s">
        <v>4</v>
      </c>
      <c r="D29" s="340" t="s">
        <v>1</v>
      </c>
      <c r="E29" s="15" t="s">
        <v>3</v>
      </c>
      <c r="F29" s="18" t="s">
        <v>16</v>
      </c>
      <c r="G29" s="15" t="s">
        <v>498</v>
      </c>
      <c r="H29" s="96" t="s">
        <v>499</v>
      </c>
      <c r="I29" s="18" t="s">
        <v>16</v>
      </c>
      <c r="J29" s="15" t="s">
        <v>498</v>
      </c>
      <c r="K29" s="96" t="s">
        <v>499</v>
      </c>
      <c r="L29" s="18" t="s">
        <v>16</v>
      </c>
      <c r="M29" s="15" t="s">
        <v>498</v>
      </c>
      <c r="N29" s="96" t="s">
        <v>499</v>
      </c>
      <c r="O29" s="18" t="s">
        <v>16</v>
      </c>
      <c r="P29" s="15" t="s">
        <v>498</v>
      </c>
      <c r="Q29" s="96" t="s">
        <v>499</v>
      </c>
      <c r="R29" s="18" t="s">
        <v>16</v>
      </c>
      <c r="S29" s="15" t="s">
        <v>498</v>
      </c>
      <c r="T29" s="96" t="s">
        <v>499</v>
      </c>
      <c r="U29" s="31"/>
      <c r="V29" s="18" t="s">
        <v>0</v>
      </c>
      <c r="W29" s="15" t="s">
        <v>4</v>
      </c>
      <c r="X29" s="340" t="s">
        <v>1</v>
      </c>
      <c r="Y29" s="18" t="s">
        <v>17</v>
      </c>
      <c r="Z29" s="15" t="s">
        <v>18</v>
      </c>
      <c r="AA29" s="15" t="s">
        <v>19</v>
      </c>
      <c r="AB29" s="15" t="s">
        <v>20</v>
      </c>
      <c r="AC29" s="16" t="s">
        <v>16</v>
      </c>
      <c r="AD29" s="337"/>
      <c r="AE29" s="337"/>
      <c r="AF29" s="337"/>
      <c r="AG29" s="337"/>
      <c r="AH29" s="337"/>
      <c r="AI29" s="337"/>
      <c r="AJ29" s="337"/>
    </row>
    <row r="30" spans="1:36" ht="15.6" customHeight="1" x14ac:dyDescent="0.25">
      <c r="A30" s="339"/>
      <c r="B30" s="26">
        <v>1995</v>
      </c>
      <c r="C30" s="26" t="s">
        <v>78</v>
      </c>
      <c r="D30" s="258" t="s">
        <v>110</v>
      </c>
      <c r="E30" s="73">
        <v>9</v>
      </c>
      <c r="F30" s="26">
        <v>9</v>
      </c>
      <c r="G30" s="26">
        <v>15</v>
      </c>
      <c r="H30" s="29">
        <v>0.6</v>
      </c>
      <c r="I30" s="26">
        <v>6</v>
      </c>
      <c r="J30" s="26">
        <v>10</v>
      </c>
      <c r="K30" s="29">
        <v>0.6</v>
      </c>
      <c r="L30" s="26">
        <v>11</v>
      </c>
      <c r="M30" s="26">
        <v>19</v>
      </c>
      <c r="N30" s="29">
        <v>0.57894736842105265</v>
      </c>
      <c r="O30" s="26">
        <v>7</v>
      </c>
      <c r="P30" s="26">
        <v>23</v>
      </c>
      <c r="Q30" s="29">
        <v>0.30434782608695654</v>
      </c>
      <c r="R30" s="26">
        <v>33</v>
      </c>
      <c r="S30" s="26">
        <v>67</v>
      </c>
      <c r="T30" s="29">
        <v>0.4925373134328358</v>
      </c>
      <c r="U30" s="337"/>
      <c r="V30" s="26">
        <v>1995</v>
      </c>
      <c r="W30" s="26" t="s">
        <v>78</v>
      </c>
      <c r="X30" s="258" t="s">
        <v>110</v>
      </c>
      <c r="Y30" s="350" t="s">
        <v>209</v>
      </c>
      <c r="Z30" s="350"/>
      <c r="AA30" s="350" t="s">
        <v>215</v>
      </c>
      <c r="AB30" s="350" t="s">
        <v>79</v>
      </c>
      <c r="AC30" s="26" t="s">
        <v>220</v>
      </c>
      <c r="AD30" s="337"/>
      <c r="AE30" s="337"/>
      <c r="AF30" s="337"/>
      <c r="AG30" s="337"/>
      <c r="AH30" s="337"/>
      <c r="AI30" s="337"/>
      <c r="AJ30" s="337"/>
    </row>
    <row r="31" spans="1:36" ht="15.6" customHeight="1" x14ac:dyDescent="0.25">
      <c r="A31" s="339"/>
      <c r="B31" s="26">
        <v>1996</v>
      </c>
      <c r="C31" s="26" t="s">
        <v>78</v>
      </c>
      <c r="D31" s="258" t="s">
        <v>110</v>
      </c>
      <c r="E31" s="73">
        <v>9</v>
      </c>
      <c r="F31" s="26">
        <v>4</v>
      </c>
      <c r="G31" s="26">
        <v>12</v>
      </c>
      <c r="H31" s="29">
        <v>0.33333333333333331</v>
      </c>
      <c r="I31" s="26">
        <v>10</v>
      </c>
      <c r="J31" s="26">
        <v>20</v>
      </c>
      <c r="K31" s="29">
        <v>0.5</v>
      </c>
      <c r="L31" s="26">
        <v>13</v>
      </c>
      <c r="M31" s="26">
        <v>16</v>
      </c>
      <c r="N31" s="29">
        <v>0.8125</v>
      </c>
      <c r="O31" s="26">
        <v>4</v>
      </c>
      <c r="P31" s="26">
        <v>19</v>
      </c>
      <c r="Q31" s="29">
        <v>0.21052631578947367</v>
      </c>
      <c r="R31" s="26">
        <v>31</v>
      </c>
      <c r="S31" s="26">
        <v>67</v>
      </c>
      <c r="T31" s="29">
        <v>0.46268656716417911</v>
      </c>
      <c r="U31" s="337"/>
      <c r="V31" s="26">
        <v>1996</v>
      </c>
      <c r="W31" s="26" t="s">
        <v>78</v>
      </c>
      <c r="X31" s="258" t="s">
        <v>110</v>
      </c>
      <c r="Y31" s="350"/>
      <c r="Z31" s="350" t="s">
        <v>235</v>
      </c>
      <c r="AA31" s="350" t="s">
        <v>79</v>
      </c>
      <c r="AB31" s="350" t="s">
        <v>214</v>
      </c>
      <c r="AC31" s="26" t="s">
        <v>217</v>
      </c>
      <c r="AD31" s="337"/>
      <c r="AE31" s="337"/>
      <c r="AF31" s="337"/>
      <c r="AG31" s="337"/>
      <c r="AH31" s="337"/>
      <c r="AI31" s="337"/>
      <c r="AJ31" s="337"/>
    </row>
    <row r="32" spans="1:36" ht="15.6" customHeight="1" x14ac:dyDescent="0.25">
      <c r="A32" s="339"/>
      <c r="B32" s="26">
        <v>1997</v>
      </c>
      <c r="C32" s="26" t="s">
        <v>78</v>
      </c>
      <c r="D32" s="258" t="s">
        <v>110</v>
      </c>
      <c r="E32" s="73">
        <v>13</v>
      </c>
      <c r="F32" s="26">
        <v>10</v>
      </c>
      <c r="G32" s="26">
        <v>19</v>
      </c>
      <c r="H32" s="29">
        <v>0.52631578947368418</v>
      </c>
      <c r="I32" s="26">
        <v>9</v>
      </c>
      <c r="J32" s="26">
        <v>15</v>
      </c>
      <c r="K32" s="29">
        <v>0.6</v>
      </c>
      <c r="L32" s="26">
        <v>22</v>
      </c>
      <c r="M32" s="26">
        <v>30</v>
      </c>
      <c r="N32" s="29">
        <v>0.73333333333333328</v>
      </c>
      <c r="O32" s="26">
        <v>14</v>
      </c>
      <c r="P32" s="26">
        <v>28</v>
      </c>
      <c r="Q32" s="29">
        <v>0.5</v>
      </c>
      <c r="R32" s="26">
        <v>55</v>
      </c>
      <c r="S32" s="26">
        <v>92</v>
      </c>
      <c r="T32" s="29">
        <v>0.59782608695652173</v>
      </c>
      <c r="U32" s="337"/>
      <c r="V32" s="26">
        <v>1997</v>
      </c>
      <c r="W32" s="26" t="s">
        <v>78</v>
      </c>
      <c r="X32" s="258" t="s">
        <v>110</v>
      </c>
      <c r="Y32" s="350"/>
      <c r="Z32" s="350" t="s">
        <v>220</v>
      </c>
      <c r="AA32" s="350" t="s">
        <v>73</v>
      </c>
      <c r="AB32" s="350" t="s">
        <v>75</v>
      </c>
      <c r="AC32" s="26" t="s">
        <v>76</v>
      </c>
      <c r="AD32" s="337"/>
      <c r="AE32" s="337"/>
      <c r="AF32" s="337"/>
      <c r="AG32" s="337"/>
      <c r="AH32" s="337"/>
      <c r="AI32" s="337"/>
      <c r="AJ32" s="337"/>
    </row>
    <row r="33" spans="1:36" ht="15.6" customHeight="1" x14ac:dyDescent="0.25">
      <c r="A33" s="339"/>
      <c r="B33" s="26">
        <v>1998</v>
      </c>
      <c r="C33" s="26" t="s">
        <v>74</v>
      </c>
      <c r="D33" s="258" t="s">
        <v>119</v>
      </c>
      <c r="E33" s="73">
        <v>10</v>
      </c>
      <c r="F33" s="26">
        <v>9</v>
      </c>
      <c r="G33" s="26">
        <v>16</v>
      </c>
      <c r="H33" s="29">
        <v>0.5625</v>
      </c>
      <c r="I33" s="26">
        <v>7</v>
      </c>
      <c r="J33" s="26">
        <v>9</v>
      </c>
      <c r="K33" s="29">
        <v>0.77777777777777779</v>
      </c>
      <c r="L33" s="26">
        <v>19</v>
      </c>
      <c r="M33" s="26">
        <v>26</v>
      </c>
      <c r="N33" s="29">
        <v>0.73076923076923073</v>
      </c>
      <c r="O33" s="26">
        <v>15</v>
      </c>
      <c r="P33" s="26">
        <v>32</v>
      </c>
      <c r="Q33" s="29">
        <v>0.46875</v>
      </c>
      <c r="R33" s="26">
        <v>50</v>
      </c>
      <c r="S33" s="26">
        <v>83</v>
      </c>
      <c r="T33" s="29">
        <v>0.60240963855421692</v>
      </c>
      <c r="U33" s="337"/>
      <c r="V33" s="26">
        <v>1998</v>
      </c>
      <c r="W33" s="26" t="s">
        <v>74</v>
      </c>
      <c r="X33" s="258" t="s">
        <v>119</v>
      </c>
      <c r="Y33" s="350" t="s">
        <v>214</v>
      </c>
      <c r="Z33" s="350" t="s">
        <v>323</v>
      </c>
      <c r="AA33" s="350" t="s">
        <v>73</v>
      </c>
      <c r="AB33" s="350" t="s">
        <v>81</v>
      </c>
      <c r="AC33" s="26" t="s">
        <v>76</v>
      </c>
      <c r="AD33" s="337"/>
      <c r="AE33" s="337"/>
      <c r="AF33" s="337"/>
      <c r="AG33" s="337"/>
      <c r="AH33" s="337"/>
      <c r="AI33" s="337"/>
      <c r="AJ33" s="337"/>
    </row>
    <row r="34" spans="1:36" ht="15.6" customHeight="1" x14ac:dyDescent="0.25">
      <c r="A34" s="339"/>
      <c r="B34" s="26">
        <v>1999</v>
      </c>
      <c r="C34" s="26" t="s">
        <v>77</v>
      </c>
      <c r="D34" s="258" t="s">
        <v>119</v>
      </c>
      <c r="E34" s="73">
        <v>3</v>
      </c>
      <c r="F34" s="26">
        <v>3</v>
      </c>
      <c r="G34" s="26">
        <v>6</v>
      </c>
      <c r="H34" s="33">
        <v>0.5</v>
      </c>
      <c r="I34" s="26">
        <v>0</v>
      </c>
      <c r="J34" s="26">
        <v>1</v>
      </c>
      <c r="K34" s="33">
        <v>0</v>
      </c>
      <c r="L34" s="26">
        <v>6</v>
      </c>
      <c r="M34" s="26">
        <v>8</v>
      </c>
      <c r="N34" s="33">
        <v>0.75</v>
      </c>
      <c r="O34" s="26">
        <v>0</v>
      </c>
      <c r="P34" s="26">
        <v>5</v>
      </c>
      <c r="Q34" s="33">
        <v>0</v>
      </c>
      <c r="R34" s="26">
        <v>9</v>
      </c>
      <c r="S34" s="345">
        <v>20</v>
      </c>
      <c r="T34" s="29">
        <v>0.45</v>
      </c>
      <c r="U34" s="337"/>
      <c r="V34" s="26">
        <v>1999</v>
      </c>
      <c r="W34" s="26" t="s">
        <v>77</v>
      </c>
      <c r="X34" s="258" t="s">
        <v>119</v>
      </c>
      <c r="Y34" s="350"/>
      <c r="Z34" s="350"/>
      <c r="AA34" s="350"/>
      <c r="AB34" s="350"/>
      <c r="AC34" s="26"/>
      <c r="AD34" s="337"/>
      <c r="AE34" s="337"/>
      <c r="AF34" s="337"/>
      <c r="AG34" s="337"/>
      <c r="AH34" s="337"/>
      <c r="AI34" s="337"/>
      <c r="AJ34" s="337"/>
    </row>
    <row r="35" spans="1:36" ht="15.6" customHeight="1" x14ac:dyDescent="0.25">
      <c r="A35" s="339"/>
      <c r="B35" s="26">
        <v>2000</v>
      </c>
      <c r="C35" s="26" t="s">
        <v>78</v>
      </c>
      <c r="D35" s="258" t="s">
        <v>119</v>
      </c>
      <c r="E35" s="73">
        <v>12</v>
      </c>
      <c r="F35" s="26">
        <v>4</v>
      </c>
      <c r="G35" s="26">
        <v>11</v>
      </c>
      <c r="H35" s="33">
        <v>0.36359999999999998</v>
      </c>
      <c r="I35" s="26">
        <v>6</v>
      </c>
      <c r="J35" s="26">
        <v>22</v>
      </c>
      <c r="K35" s="33">
        <v>0.2727</v>
      </c>
      <c r="L35" s="26">
        <v>9</v>
      </c>
      <c r="M35" s="26">
        <v>16</v>
      </c>
      <c r="N35" s="33">
        <v>0.5625</v>
      </c>
      <c r="O35" s="26">
        <v>19</v>
      </c>
      <c r="P35" s="26">
        <v>39</v>
      </c>
      <c r="Q35" s="33">
        <v>0.48709999999999998</v>
      </c>
      <c r="R35" s="26">
        <v>38</v>
      </c>
      <c r="S35" s="345">
        <v>88</v>
      </c>
      <c r="T35" s="29">
        <v>0.43180000000000002</v>
      </c>
      <c r="U35" s="337"/>
      <c r="V35" s="26">
        <v>2000</v>
      </c>
      <c r="W35" s="26" t="s">
        <v>78</v>
      </c>
      <c r="X35" s="258" t="s">
        <v>119</v>
      </c>
      <c r="Y35" s="350"/>
      <c r="Z35" s="350" t="s">
        <v>219</v>
      </c>
      <c r="AA35" s="350" t="s">
        <v>209</v>
      </c>
      <c r="AB35" s="350" t="s">
        <v>73</v>
      </c>
      <c r="AC35" s="26" t="s">
        <v>340</v>
      </c>
      <c r="AD35" s="337"/>
      <c r="AE35" s="337"/>
      <c r="AF35" s="337"/>
      <c r="AG35" s="337"/>
      <c r="AH35" s="337"/>
      <c r="AI35" s="337"/>
      <c r="AJ35" s="337"/>
    </row>
    <row r="36" spans="1:36" ht="15.6" customHeight="1" x14ac:dyDescent="0.25">
      <c r="A36" s="339"/>
      <c r="B36" s="26">
        <v>2001</v>
      </c>
      <c r="C36" s="26" t="s">
        <v>77</v>
      </c>
      <c r="D36" s="258" t="s">
        <v>119</v>
      </c>
      <c r="E36" s="73">
        <v>5</v>
      </c>
      <c r="F36" s="26">
        <v>1</v>
      </c>
      <c r="G36" s="26">
        <v>8</v>
      </c>
      <c r="H36" s="33">
        <v>0.125</v>
      </c>
      <c r="I36" s="26">
        <v>2</v>
      </c>
      <c r="J36" s="26">
        <v>5</v>
      </c>
      <c r="K36" s="33">
        <v>0.4</v>
      </c>
      <c r="L36" s="26">
        <v>2</v>
      </c>
      <c r="M36" s="26">
        <v>4</v>
      </c>
      <c r="N36" s="33">
        <v>0.5</v>
      </c>
      <c r="O36" s="26">
        <v>7</v>
      </c>
      <c r="P36" s="26">
        <v>17</v>
      </c>
      <c r="Q36" s="33">
        <v>0.41170000000000001</v>
      </c>
      <c r="R36" s="26">
        <v>12</v>
      </c>
      <c r="S36" s="345">
        <v>34</v>
      </c>
      <c r="T36" s="29">
        <v>0.35289999999999999</v>
      </c>
      <c r="U36" s="337"/>
      <c r="V36" s="26">
        <v>2001</v>
      </c>
      <c r="W36" s="26" t="s">
        <v>77</v>
      </c>
      <c r="X36" s="258" t="s">
        <v>119</v>
      </c>
      <c r="Y36" s="350"/>
      <c r="Z36" s="350"/>
      <c r="AA36" s="350"/>
      <c r="AB36" s="350" t="s">
        <v>211</v>
      </c>
      <c r="AC36" s="26"/>
      <c r="AD36" s="337"/>
      <c r="AE36" s="337"/>
      <c r="AF36" s="337"/>
      <c r="AG36" s="337"/>
      <c r="AH36" s="337"/>
      <c r="AI36" s="337"/>
      <c r="AJ36" s="337"/>
    </row>
    <row r="37" spans="1:36" ht="15.6" customHeight="1" x14ac:dyDescent="0.25">
      <c r="A37" s="339"/>
      <c r="B37" s="26">
        <v>2002</v>
      </c>
      <c r="C37" s="26"/>
      <c r="D37" s="258"/>
      <c r="E37" s="73"/>
      <c r="F37" s="26"/>
      <c r="G37" s="26"/>
      <c r="H37" s="33"/>
      <c r="I37" s="26"/>
      <c r="J37" s="26"/>
      <c r="K37" s="33"/>
      <c r="L37" s="26"/>
      <c r="M37" s="26"/>
      <c r="N37" s="33"/>
      <c r="O37" s="26"/>
      <c r="P37" s="26"/>
      <c r="Q37" s="33"/>
      <c r="R37" s="26"/>
      <c r="S37" s="345"/>
      <c r="T37" s="29"/>
      <c r="U37" s="337"/>
      <c r="V37" s="26">
        <v>2002</v>
      </c>
      <c r="W37" s="26"/>
      <c r="X37" s="258"/>
      <c r="Y37" s="350"/>
      <c r="Z37" s="350"/>
      <c r="AA37" s="350"/>
      <c r="AB37" s="350"/>
      <c r="AC37" s="26"/>
      <c r="AD37" s="337"/>
      <c r="AE37" s="337"/>
      <c r="AF37" s="337"/>
      <c r="AG37" s="337"/>
      <c r="AH37" s="337"/>
      <c r="AI37" s="337"/>
      <c r="AJ37" s="337"/>
    </row>
    <row r="38" spans="1:36" s="352" customFormat="1" ht="15.6" customHeight="1" x14ac:dyDescent="0.25">
      <c r="A38" s="351"/>
      <c r="B38" s="26">
        <v>2003</v>
      </c>
      <c r="C38" s="26" t="s">
        <v>76</v>
      </c>
      <c r="D38" s="258" t="s">
        <v>119</v>
      </c>
      <c r="E38" s="73">
        <v>5</v>
      </c>
      <c r="F38" s="26">
        <v>1</v>
      </c>
      <c r="G38" s="26">
        <v>1</v>
      </c>
      <c r="H38" s="29">
        <v>1</v>
      </c>
      <c r="I38" s="26">
        <v>1</v>
      </c>
      <c r="J38" s="26">
        <v>5</v>
      </c>
      <c r="K38" s="29">
        <v>0.2</v>
      </c>
      <c r="L38" s="26">
        <v>3</v>
      </c>
      <c r="M38" s="26">
        <v>6</v>
      </c>
      <c r="N38" s="29">
        <v>0.5</v>
      </c>
      <c r="O38" s="26">
        <v>6</v>
      </c>
      <c r="P38" s="26">
        <v>11</v>
      </c>
      <c r="Q38" s="29">
        <v>0.5454</v>
      </c>
      <c r="R38" s="26">
        <v>11</v>
      </c>
      <c r="S38" s="345">
        <v>23</v>
      </c>
      <c r="T38" s="29">
        <v>0.47820000000000001</v>
      </c>
      <c r="U38" s="337"/>
      <c r="V38" s="26">
        <v>2003</v>
      </c>
      <c r="W38" s="26" t="s">
        <v>76</v>
      </c>
      <c r="X38" s="258" t="s">
        <v>119</v>
      </c>
      <c r="Y38" s="350"/>
      <c r="Z38" s="350"/>
      <c r="AA38" s="350"/>
      <c r="AB38" s="350" t="s">
        <v>214</v>
      </c>
      <c r="AC38" s="26"/>
      <c r="AD38" s="337"/>
      <c r="AE38" s="337"/>
      <c r="AF38" s="337"/>
      <c r="AG38" s="337"/>
      <c r="AH38" s="337"/>
      <c r="AI38" s="337"/>
      <c r="AJ38" s="337"/>
    </row>
    <row r="39" spans="1:36" ht="15.6" customHeight="1" x14ac:dyDescent="0.25">
      <c r="A39" s="339"/>
      <c r="B39" s="26">
        <v>2004</v>
      </c>
      <c r="C39" s="26" t="s">
        <v>73</v>
      </c>
      <c r="D39" s="258" t="s">
        <v>127</v>
      </c>
      <c r="E39" s="73">
        <v>7</v>
      </c>
      <c r="F39" s="26">
        <v>7</v>
      </c>
      <c r="G39" s="26">
        <v>9</v>
      </c>
      <c r="H39" s="33">
        <v>0.77769999999999995</v>
      </c>
      <c r="I39" s="26">
        <v>3</v>
      </c>
      <c r="J39" s="26">
        <v>6</v>
      </c>
      <c r="K39" s="33">
        <v>0.5</v>
      </c>
      <c r="L39" s="26">
        <v>8</v>
      </c>
      <c r="M39" s="26">
        <v>10</v>
      </c>
      <c r="N39" s="33">
        <v>0.8</v>
      </c>
      <c r="O39" s="26">
        <v>8</v>
      </c>
      <c r="P39" s="26">
        <v>13</v>
      </c>
      <c r="Q39" s="33">
        <v>0.61529999999999996</v>
      </c>
      <c r="R39" s="26">
        <v>26</v>
      </c>
      <c r="S39" s="345">
        <v>38</v>
      </c>
      <c r="T39" s="29">
        <v>0.68420000000000003</v>
      </c>
      <c r="U39" s="337"/>
      <c r="V39" s="26">
        <v>2004</v>
      </c>
      <c r="W39" s="26" t="s">
        <v>73</v>
      </c>
      <c r="X39" s="258" t="s">
        <v>127</v>
      </c>
      <c r="Y39" s="350"/>
      <c r="Z39" s="350"/>
      <c r="AA39" s="350"/>
      <c r="AB39" s="350" t="s">
        <v>340</v>
      </c>
      <c r="AC39" s="26"/>
      <c r="AD39" s="337"/>
      <c r="AE39" s="337"/>
      <c r="AF39" s="337"/>
      <c r="AG39" s="337"/>
      <c r="AH39" s="337"/>
      <c r="AI39" s="337"/>
      <c r="AJ39" s="337"/>
    </row>
    <row r="40" spans="1:36" ht="15.6" customHeight="1" x14ac:dyDescent="0.25">
      <c r="A40" s="339"/>
      <c r="B40" s="26">
        <v>2005</v>
      </c>
      <c r="C40" s="26" t="s">
        <v>75</v>
      </c>
      <c r="D40" s="258" t="s">
        <v>127</v>
      </c>
      <c r="E40" s="73">
        <v>15</v>
      </c>
      <c r="F40" s="26">
        <v>7</v>
      </c>
      <c r="G40" s="26">
        <v>12</v>
      </c>
      <c r="H40" s="33">
        <v>0.58330000000000004</v>
      </c>
      <c r="I40" s="26">
        <v>18</v>
      </c>
      <c r="J40" s="26">
        <v>35</v>
      </c>
      <c r="K40" s="33">
        <v>0.51419999999999999</v>
      </c>
      <c r="L40" s="26">
        <v>25</v>
      </c>
      <c r="M40" s="26">
        <v>36</v>
      </c>
      <c r="N40" s="33">
        <v>0.69440000000000002</v>
      </c>
      <c r="O40" s="26">
        <v>18</v>
      </c>
      <c r="P40" s="26">
        <v>38</v>
      </c>
      <c r="Q40" s="33">
        <v>0.47360000000000002</v>
      </c>
      <c r="R40" s="26">
        <v>68</v>
      </c>
      <c r="S40" s="345">
        <v>121</v>
      </c>
      <c r="T40" s="29">
        <v>0.56189999999999996</v>
      </c>
      <c r="U40" s="337"/>
      <c r="V40" s="26">
        <v>2005</v>
      </c>
      <c r="W40" s="26" t="s">
        <v>75</v>
      </c>
      <c r="X40" s="258" t="s">
        <v>127</v>
      </c>
      <c r="Y40" s="350"/>
      <c r="Z40" s="350" t="s">
        <v>211</v>
      </c>
      <c r="AA40" s="350" t="s">
        <v>76</v>
      </c>
      <c r="AB40" s="350" t="s">
        <v>73</v>
      </c>
      <c r="AC40" s="26" t="s">
        <v>79</v>
      </c>
      <c r="AD40" s="337"/>
      <c r="AE40" s="337"/>
      <c r="AF40" s="337"/>
      <c r="AG40" s="337"/>
      <c r="AH40" s="337"/>
      <c r="AI40" s="337"/>
      <c r="AJ40" s="337"/>
    </row>
    <row r="41" spans="1:36" ht="15.6" customHeight="1" x14ac:dyDescent="0.25">
      <c r="A41" s="339"/>
      <c r="B41" s="26">
        <v>2006</v>
      </c>
      <c r="C41" s="26" t="s">
        <v>73</v>
      </c>
      <c r="D41" s="258" t="s">
        <v>127</v>
      </c>
      <c r="E41" s="73">
        <v>7</v>
      </c>
      <c r="F41" s="26">
        <v>1</v>
      </c>
      <c r="G41" s="26">
        <v>4</v>
      </c>
      <c r="H41" s="33">
        <v>0.25</v>
      </c>
      <c r="I41" s="26">
        <v>4</v>
      </c>
      <c r="J41" s="26">
        <v>10</v>
      </c>
      <c r="K41" s="33">
        <v>0.4</v>
      </c>
      <c r="L41" s="26">
        <v>15</v>
      </c>
      <c r="M41" s="26">
        <v>22</v>
      </c>
      <c r="N41" s="33">
        <v>0.68200000000000005</v>
      </c>
      <c r="O41" s="26">
        <v>20</v>
      </c>
      <c r="P41" s="26">
        <v>29</v>
      </c>
      <c r="Q41" s="33">
        <v>0.68959999999999999</v>
      </c>
      <c r="R41" s="26">
        <v>40</v>
      </c>
      <c r="S41" s="345">
        <v>65</v>
      </c>
      <c r="T41" s="29">
        <v>0.60929999999999995</v>
      </c>
      <c r="U41" s="337"/>
      <c r="V41" s="26">
        <v>2006</v>
      </c>
      <c r="W41" s="26" t="s">
        <v>73</v>
      </c>
      <c r="X41" s="258" t="s">
        <v>127</v>
      </c>
      <c r="Y41" s="350"/>
      <c r="Z41" s="350"/>
      <c r="AA41" s="350" t="s">
        <v>213</v>
      </c>
      <c r="AB41" s="350" t="s">
        <v>76</v>
      </c>
      <c r="AC41" s="26" t="s">
        <v>216</v>
      </c>
      <c r="AD41" s="337"/>
      <c r="AE41" s="337"/>
      <c r="AF41" s="337"/>
      <c r="AG41" s="337"/>
      <c r="AH41" s="337"/>
      <c r="AI41" s="337"/>
      <c r="AJ41" s="337"/>
    </row>
    <row r="42" spans="1:36" ht="15.6" customHeight="1" x14ac:dyDescent="0.25">
      <c r="A42" s="339"/>
      <c r="B42" s="26">
        <v>2007</v>
      </c>
      <c r="C42" s="26" t="s">
        <v>58</v>
      </c>
      <c r="D42" s="258" t="s">
        <v>127</v>
      </c>
      <c r="E42" s="73">
        <v>14</v>
      </c>
      <c r="F42" s="26">
        <v>2</v>
      </c>
      <c r="G42" s="26">
        <v>6</v>
      </c>
      <c r="H42" s="33">
        <v>0.33329999999999999</v>
      </c>
      <c r="I42" s="26">
        <v>9</v>
      </c>
      <c r="J42" s="26">
        <v>18</v>
      </c>
      <c r="K42" s="33">
        <v>0.5</v>
      </c>
      <c r="L42" s="26">
        <v>27</v>
      </c>
      <c r="M42" s="26">
        <v>42</v>
      </c>
      <c r="N42" s="33">
        <v>0.64280000000000004</v>
      </c>
      <c r="O42" s="26">
        <v>19</v>
      </c>
      <c r="P42" s="26">
        <v>41</v>
      </c>
      <c r="Q42" s="33">
        <v>0.46339999999999998</v>
      </c>
      <c r="R42" s="26">
        <v>57</v>
      </c>
      <c r="S42" s="345">
        <v>107</v>
      </c>
      <c r="T42" s="29">
        <v>0.53269999999999995</v>
      </c>
      <c r="U42" s="337"/>
      <c r="V42" s="26">
        <v>2007</v>
      </c>
      <c r="W42" s="26" t="s">
        <v>58</v>
      </c>
      <c r="X42" s="258" t="s">
        <v>127</v>
      </c>
      <c r="Y42" s="350"/>
      <c r="Z42" s="350"/>
      <c r="AA42" s="350" t="s">
        <v>77</v>
      </c>
      <c r="AB42" s="350" t="s">
        <v>81</v>
      </c>
      <c r="AC42" s="26" t="s">
        <v>212</v>
      </c>
      <c r="AD42" s="337"/>
      <c r="AE42" s="337"/>
      <c r="AF42" s="337"/>
      <c r="AG42" s="337"/>
      <c r="AH42" s="337"/>
      <c r="AI42" s="337"/>
      <c r="AJ42" s="337"/>
    </row>
    <row r="43" spans="1:36" ht="15.6" customHeight="1" x14ac:dyDescent="0.25">
      <c r="A43" s="339"/>
      <c r="B43" s="26">
        <v>2008</v>
      </c>
      <c r="C43" s="26" t="s">
        <v>81</v>
      </c>
      <c r="D43" s="258" t="s">
        <v>119</v>
      </c>
      <c r="E43" s="73">
        <v>7</v>
      </c>
      <c r="F43" s="26">
        <v>0</v>
      </c>
      <c r="G43" s="26">
        <v>1</v>
      </c>
      <c r="H43" s="33">
        <v>0</v>
      </c>
      <c r="I43" s="26">
        <v>8</v>
      </c>
      <c r="J43" s="26">
        <v>13</v>
      </c>
      <c r="K43" s="33">
        <v>0.61529999999999996</v>
      </c>
      <c r="L43" s="26">
        <v>19</v>
      </c>
      <c r="M43" s="26">
        <v>25</v>
      </c>
      <c r="N43" s="33">
        <v>0.76</v>
      </c>
      <c r="O43" s="26">
        <v>9</v>
      </c>
      <c r="P43" s="26">
        <v>17</v>
      </c>
      <c r="Q43" s="33">
        <v>0.52939999999999998</v>
      </c>
      <c r="R43" s="26">
        <v>36</v>
      </c>
      <c r="S43" s="345">
        <v>56</v>
      </c>
      <c r="T43" s="29">
        <v>0.64280000000000004</v>
      </c>
      <c r="U43" s="337"/>
      <c r="V43" s="26">
        <v>2008</v>
      </c>
      <c r="W43" s="26" t="s">
        <v>81</v>
      </c>
      <c r="X43" s="258" t="s">
        <v>119</v>
      </c>
      <c r="Y43" s="350"/>
      <c r="Z43" s="350"/>
      <c r="AA43" s="350" t="s">
        <v>79</v>
      </c>
      <c r="AB43" s="350" t="s">
        <v>235</v>
      </c>
      <c r="AC43" s="26" t="s">
        <v>323</v>
      </c>
      <c r="AD43" s="337"/>
      <c r="AE43" s="337"/>
      <c r="AF43" s="337"/>
      <c r="AG43" s="337"/>
      <c r="AH43" s="337"/>
      <c r="AI43" s="337"/>
      <c r="AJ43" s="337"/>
    </row>
    <row r="44" spans="1:36" ht="15.6" customHeight="1" x14ac:dyDescent="0.25">
      <c r="A44" s="339"/>
      <c r="B44" s="26">
        <v>2009</v>
      </c>
      <c r="C44" s="26" t="s">
        <v>77</v>
      </c>
      <c r="D44" s="258" t="s">
        <v>119</v>
      </c>
      <c r="E44" s="73">
        <v>7</v>
      </c>
      <c r="F44" s="26">
        <v>1</v>
      </c>
      <c r="G44" s="26">
        <v>5</v>
      </c>
      <c r="H44" s="33">
        <v>0.2</v>
      </c>
      <c r="I44" s="26">
        <v>13</v>
      </c>
      <c r="J44" s="26">
        <v>18</v>
      </c>
      <c r="K44" s="33">
        <v>0.72219999999999995</v>
      </c>
      <c r="L44" s="26">
        <v>7</v>
      </c>
      <c r="M44" s="26">
        <v>13</v>
      </c>
      <c r="N44" s="33">
        <v>0.53839999999999999</v>
      </c>
      <c r="O44" s="26">
        <v>7</v>
      </c>
      <c r="P44" s="26">
        <v>11</v>
      </c>
      <c r="Q44" s="33">
        <v>0.63629999999999998</v>
      </c>
      <c r="R44" s="26">
        <v>28</v>
      </c>
      <c r="S44" s="345">
        <v>47</v>
      </c>
      <c r="T44" s="29">
        <v>0.59570000000000001</v>
      </c>
      <c r="U44" s="337"/>
      <c r="V44" s="26">
        <v>2009</v>
      </c>
      <c r="W44" s="26" t="s">
        <v>77</v>
      </c>
      <c r="X44" s="258" t="s">
        <v>119</v>
      </c>
      <c r="Y44" s="350"/>
      <c r="Z44" s="350" t="s">
        <v>205</v>
      </c>
      <c r="AA44" s="350" t="s">
        <v>218</v>
      </c>
      <c r="AB44" s="350" t="s">
        <v>235</v>
      </c>
      <c r="AC44" s="26"/>
      <c r="AD44" s="337"/>
      <c r="AE44" s="337"/>
      <c r="AF44" s="337"/>
      <c r="AG44" s="337"/>
      <c r="AH44" s="337"/>
      <c r="AI44" s="337"/>
      <c r="AJ44" s="337"/>
    </row>
    <row r="45" spans="1:36" ht="15.6" customHeight="1" x14ac:dyDescent="0.25">
      <c r="A45" s="339"/>
      <c r="B45" s="26">
        <v>2010</v>
      </c>
      <c r="C45" s="26" t="s">
        <v>79</v>
      </c>
      <c r="D45" s="258" t="s">
        <v>127</v>
      </c>
      <c r="E45" s="73"/>
      <c r="F45" s="26"/>
      <c r="G45" s="26"/>
      <c r="H45" s="33"/>
      <c r="I45" s="26"/>
      <c r="J45" s="26"/>
      <c r="K45" s="33"/>
      <c r="L45" s="26"/>
      <c r="M45" s="26"/>
      <c r="N45" s="33"/>
      <c r="O45" s="26"/>
      <c r="P45" s="26"/>
      <c r="Q45" s="33"/>
      <c r="R45" s="26"/>
      <c r="S45" s="345"/>
      <c r="T45" s="29"/>
      <c r="U45" s="337"/>
      <c r="V45" s="26">
        <v>2010</v>
      </c>
      <c r="W45" s="26" t="s">
        <v>79</v>
      </c>
      <c r="X45" s="258" t="s">
        <v>127</v>
      </c>
      <c r="Y45" s="350"/>
      <c r="Z45" s="350"/>
      <c r="AA45" s="350"/>
      <c r="AB45" s="350"/>
      <c r="AC45" s="26"/>
      <c r="AD45" s="337"/>
      <c r="AE45" s="337"/>
      <c r="AF45" s="337"/>
      <c r="AG45" s="337"/>
      <c r="AH45" s="337"/>
      <c r="AI45" s="337"/>
      <c r="AJ45" s="337"/>
    </row>
    <row r="46" spans="1:36" ht="15.6" customHeight="1" x14ac:dyDescent="0.25">
      <c r="A46" s="339"/>
      <c r="B46" s="26">
        <v>2011</v>
      </c>
      <c r="C46" s="26" t="s">
        <v>80</v>
      </c>
      <c r="D46" s="258" t="s">
        <v>127</v>
      </c>
      <c r="E46" s="73"/>
      <c r="F46" s="26"/>
      <c r="G46" s="26"/>
      <c r="H46" s="33"/>
      <c r="I46" s="26"/>
      <c r="J46" s="26"/>
      <c r="K46" s="33"/>
      <c r="L46" s="26"/>
      <c r="M46" s="26"/>
      <c r="N46" s="33"/>
      <c r="O46" s="26"/>
      <c r="P46" s="26"/>
      <c r="Q46" s="33"/>
      <c r="R46" s="26"/>
      <c r="S46" s="345"/>
      <c r="T46" s="29"/>
      <c r="U46" s="337"/>
      <c r="V46" s="26">
        <v>2011</v>
      </c>
      <c r="W46" s="26" t="s">
        <v>80</v>
      </c>
      <c r="X46" s="258" t="s">
        <v>127</v>
      </c>
      <c r="Y46" s="350"/>
      <c r="Z46" s="350"/>
      <c r="AA46" s="350"/>
      <c r="AB46" s="350"/>
      <c r="AC46" s="26"/>
      <c r="AD46" s="337"/>
      <c r="AE46" s="337"/>
      <c r="AF46" s="337"/>
      <c r="AG46" s="337"/>
      <c r="AH46" s="337"/>
      <c r="AI46" s="337"/>
      <c r="AJ46" s="337"/>
    </row>
    <row r="47" spans="1:36" ht="15.6" customHeight="1" x14ac:dyDescent="0.25">
      <c r="A47" s="339"/>
      <c r="B47" s="26">
        <v>2012</v>
      </c>
      <c r="C47" s="26" t="s">
        <v>73</v>
      </c>
      <c r="D47" s="258" t="s">
        <v>160</v>
      </c>
      <c r="E47" s="73">
        <v>6</v>
      </c>
      <c r="F47" s="26">
        <v>4</v>
      </c>
      <c r="G47" s="26">
        <v>11</v>
      </c>
      <c r="H47" s="33">
        <v>0.36359999999999998</v>
      </c>
      <c r="I47" s="26">
        <v>6</v>
      </c>
      <c r="J47" s="26">
        <v>9</v>
      </c>
      <c r="K47" s="33">
        <v>0.66659999999999997</v>
      </c>
      <c r="L47" s="26">
        <v>11</v>
      </c>
      <c r="M47" s="26">
        <v>16</v>
      </c>
      <c r="N47" s="33">
        <v>0.6875</v>
      </c>
      <c r="O47" s="26">
        <v>8</v>
      </c>
      <c r="P47" s="26">
        <v>12</v>
      </c>
      <c r="Q47" s="33">
        <v>0.66659999999999997</v>
      </c>
      <c r="R47" s="26">
        <v>29</v>
      </c>
      <c r="S47" s="345">
        <v>48</v>
      </c>
      <c r="T47" s="29">
        <v>0.60409999999999997</v>
      </c>
      <c r="U47" s="337"/>
      <c r="V47" s="26">
        <v>2012</v>
      </c>
      <c r="W47" s="26" t="s">
        <v>73</v>
      </c>
      <c r="X47" s="258" t="s">
        <v>160</v>
      </c>
      <c r="Y47" s="350"/>
      <c r="Z47" s="350"/>
      <c r="AA47" s="350" t="s">
        <v>213</v>
      </c>
      <c r="AB47" s="350" t="s">
        <v>215</v>
      </c>
      <c r="AC47" s="26" t="s">
        <v>219</v>
      </c>
      <c r="AD47" s="337"/>
      <c r="AE47" s="337"/>
      <c r="AF47" s="337"/>
      <c r="AG47" s="337"/>
      <c r="AH47" s="337"/>
      <c r="AI47" s="337"/>
      <c r="AJ47" s="337"/>
    </row>
    <row r="48" spans="1:36" ht="15.6" customHeight="1" x14ac:dyDescent="0.25">
      <c r="A48" s="339"/>
      <c r="B48" s="26">
        <v>2013</v>
      </c>
      <c r="C48" s="26" t="s">
        <v>76</v>
      </c>
      <c r="D48" s="258" t="s">
        <v>160</v>
      </c>
      <c r="E48" s="73">
        <v>3</v>
      </c>
      <c r="F48" s="26">
        <v>2</v>
      </c>
      <c r="G48" s="26">
        <v>8</v>
      </c>
      <c r="H48" s="33">
        <v>0.25</v>
      </c>
      <c r="I48" s="26">
        <v>2</v>
      </c>
      <c r="J48" s="26">
        <v>6</v>
      </c>
      <c r="K48" s="33">
        <v>0.33329999999999999</v>
      </c>
      <c r="L48" s="26">
        <v>3</v>
      </c>
      <c r="M48" s="26">
        <v>5</v>
      </c>
      <c r="N48" s="33">
        <v>0.6</v>
      </c>
      <c r="O48" s="26">
        <v>5</v>
      </c>
      <c r="P48" s="26">
        <v>9</v>
      </c>
      <c r="Q48" s="33">
        <v>0.55549999999999999</v>
      </c>
      <c r="R48" s="26">
        <v>12</v>
      </c>
      <c r="S48" s="345">
        <v>28</v>
      </c>
      <c r="T48" s="29">
        <v>0.42849999999999999</v>
      </c>
      <c r="U48" s="337"/>
      <c r="V48" s="26">
        <v>2013</v>
      </c>
      <c r="W48" s="26" t="s">
        <v>76</v>
      </c>
      <c r="X48" s="258" t="s">
        <v>160</v>
      </c>
      <c r="Y48" s="350"/>
      <c r="Z48" s="350"/>
      <c r="AA48" s="350"/>
      <c r="AB48" s="350" t="s">
        <v>214</v>
      </c>
      <c r="AC48" s="26"/>
      <c r="AD48" s="337"/>
      <c r="AE48" s="337"/>
      <c r="AF48" s="337"/>
      <c r="AG48" s="337"/>
      <c r="AH48" s="337"/>
      <c r="AI48" s="337"/>
      <c r="AJ48" s="337"/>
    </row>
    <row r="49" spans="1:36" ht="15.6" customHeight="1" x14ac:dyDescent="0.25">
      <c r="A49" s="339"/>
      <c r="B49" s="26">
        <v>2014</v>
      </c>
      <c r="C49" s="26" t="s">
        <v>73</v>
      </c>
      <c r="D49" s="258" t="s">
        <v>161</v>
      </c>
      <c r="E49" s="73">
        <v>4</v>
      </c>
      <c r="F49" s="26">
        <v>0</v>
      </c>
      <c r="G49" s="26">
        <v>0</v>
      </c>
      <c r="H49" s="33">
        <v>0</v>
      </c>
      <c r="I49" s="26">
        <v>6</v>
      </c>
      <c r="J49" s="26">
        <v>7</v>
      </c>
      <c r="K49" s="33">
        <v>0.85709999999999997</v>
      </c>
      <c r="L49" s="26">
        <v>13</v>
      </c>
      <c r="M49" s="26">
        <v>19</v>
      </c>
      <c r="N49" s="33">
        <v>0.68420000000000003</v>
      </c>
      <c r="O49" s="26">
        <v>4</v>
      </c>
      <c r="P49" s="26">
        <v>9</v>
      </c>
      <c r="Q49" s="33">
        <v>0.44440000000000002</v>
      </c>
      <c r="R49" s="26">
        <v>23</v>
      </c>
      <c r="S49" s="345">
        <v>35</v>
      </c>
      <c r="T49" s="29">
        <v>0.65710000000000002</v>
      </c>
      <c r="U49" s="337"/>
      <c r="V49" s="26">
        <v>2014</v>
      </c>
      <c r="W49" s="26" t="s">
        <v>73</v>
      </c>
      <c r="X49" s="258" t="s">
        <v>161</v>
      </c>
      <c r="Y49" s="350"/>
      <c r="Z49" s="350" t="s">
        <v>323</v>
      </c>
      <c r="AA49" s="350" t="s">
        <v>253</v>
      </c>
      <c r="AB49" s="350" t="s">
        <v>221</v>
      </c>
      <c r="AC49" s="26"/>
      <c r="AD49" s="337"/>
      <c r="AE49" s="337"/>
      <c r="AF49" s="337"/>
      <c r="AG49" s="337"/>
      <c r="AH49" s="337"/>
      <c r="AI49" s="337"/>
      <c r="AJ49" s="337"/>
    </row>
    <row r="50" spans="1:36" ht="15.6" customHeight="1" x14ac:dyDescent="0.25">
      <c r="A50" s="339"/>
      <c r="B50" s="26">
        <v>2015</v>
      </c>
      <c r="C50" s="26" t="s">
        <v>80</v>
      </c>
      <c r="D50" s="258" t="s">
        <v>161</v>
      </c>
      <c r="E50" s="73"/>
      <c r="F50" s="26"/>
      <c r="G50" s="26"/>
      <c r="H50" s="33"/>
      <c r="I50" s="26"/>
      <c r="J50" s="26"/>
      <c r="K50" s="33"/>
      <c r="L50" s="26"/>
      <c r="M50" s="26"/>
      <c r="N50" s="33"/>
      <c r="O50" s="26"/>
      <c r="P50" s="26"/>
      <c r="Q50" s="33"/>
      <c r="R50" s="26"/>
      <c r="S50" s="345"/>
      <c r="T50" s="29"/>
      <c r="U50" s="337"/>
      <c r="V50" s="26">
        <v>2015</v>
      </c>
      <c r="W50" s="26" t="s">
        <v>80</v>
      </c>
      <c r="X50" s="258" t="s">
        <v>161</v>
      </c>
      <c r="Y50" s="350"/>
      <c r="Z50" s="350"/>
      <c r="AA50" s="350"/>
      <c r="AB50" s="350"/>
      <c r="AC50" s="26"/>
      <c r="AD50" s="362"/>
      <c r="AE50" s="337"/>
      <c r="AF50" s="337"/>
      <c r="AG50" s="337"/>
      <c r="AH50" s="337"/>
      <c r="AI50" s="337"/>
      <c r="AJ50" s="337"/>
    </row>
    <row r="51" spans="1:36" ht="15.6" customHeight="1" x14ac:dyDescent="0.25">
      <c r="A51" s="339"/>
      <c r="B51" s="17" t="s">
        <v>7</v>
      </c>
      <c r="C51" s="18"/>
      <c r="D51" s="16"/>
      <c r="E51" s="19">
        <f t="shared" ref="E51" si="0">SUM(E28:E50)</f>
        <v>136</v>
      </c>
      <c r="F51" s="19">
        <f>SUM(F30:F50)</f>
        <v>65</v>
      </c>
      <c r="G51" s="19">
        <f>SUM(G30:G50)</f>
        <v>144</v>
      </c>
      <c r="H51" s="346">
        <f>PRODUCT(F51/G51)</f>
        <v>0.4513888888888889</v>
      </c>
      <c r="I51" s="19">
        <f>SUM(I30:I50)</f>
        <v>110</v>
      </c>
      <c r="J51" s="19">
        <f>SUM(J30:J50)</f>
        <v>209</v>
      </c>
      <c r="K51" s="346">
        <f>PRODUCT(I51/J51)</f>
        <v>0.52631578947368418</v>
      </c>
      <c r="L51" s="19">
        <f>SUM(L30:L50)</f>
        <v>213</v>
      </c>
      <c r="M51" s="19">
        <f>SUM(M30:M50)</f>
        <v>313</v>
      </c>
      <c r="N51" s="346">
        <f>PRODUCT(L51/M51)</f>
        <v>0.68051118210862616</v>
      </c>
      <c r="O51" s="19">
        <f>SUM(O30:O50)</f>
        <v>170</v>
      </c>
      <c r="P51" s="19">
        <f>SUM(P30:P50)</f>
        <v>353</v>
      </c>
      <c r="Q51" s="346">
        <f>PRODUCT(O51/P51)</f>
        <v>0.48158640226628896</v>
      </c>
      <c r="R51" s="19">
        <f>SUM(R30:R50)</f>
        <v>558</v>
      </c>
      <c r="S51" s="19">
        <f>SUM(S30:S50)</f>
        <v>1019</v>
      </c>
      <c r="T51" s="346">
        <f>PRODUCT(R51/S51)</f>
        <v>0.54759568204121689</v>
      </c>
      <c r="U51" s="337"/>
      <c r="V51" s="18"/>
      <c r="W51" s="15"/>
      <c r="X51" s="170"/>
      <c r="Y51" s="15"/>
      <c r="Z51" s="15"/>
      <c r="AA51" s="15"/>
      <c r="AB51" s="15"/>
      <c r="AC51" s="16"/>
      <c r="AD51" s="337"/>
      <c r="AE51" s="337"/>
      <c r="AF51" s="337"/>
      <c r="AG51" s="337"/>
      <c r="AH51" s="337"/>
      <c r="AI51" s="337"/>
      <c r="AJ51" s="337"/>
    </row>
    <row r="52" spans="1:36" ht="15.6" customHeight="1" x14ac:dyDescent="0.25">
      <c r="A52" s="339"/>
      <c r="B52" s="337"/>
      <c r="C52" s="337"/>
      <c r="D52" s="337"/>
      <c r="E52" s="31"/>
      <c r="F52" s="337"/>
      <c r="G52" s="337"/>
      <c r="H52" s="348"/>
      <c r="I52" s="337"/>
      <c r="J52" s="337"/>
      <c r="K52" s="349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</row>
    <row r="53" spans="1:36" ht="15.6" customHeight="1" x14ac:dyDescent="0.25">
      <c r="A53" s="339"/>
      <c r="B53" s="11" t="s">
        <v>501</v>
      </c>
      <c r="C53" s="12"/>
      <c r="D53" s="224"/>
      <c r="E53" s="12"/>
      <c r="F53" s="235"/>
      <c r="G53" s="68"/>
      <c r="H53" s="12"/>
      <c r="I53" s="235"/>
      <c r="J53" s="68"/>
      <c r="K53" s="12"/>
      <c r="L53" s="235"/>
      <c r="M53" s="68"/>
      <c r="N53" s="12"/>
      <c r="O53" s="235"/>
      <c r="P53" s="68"/>
      <c r="Q53" s="12"/>
      <c r="R53" s="235"/>
      <c r="S53" s="68"/>
      <c r="T53" s="28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</row>
    <row r="54" spans="1:36" ht="15.6" customHeight="1" x14ac:dyDescent="0.25">
      <c r="A54" s="339"/>
      <c r="B54" s="18"/>
      <c r="C54" s="15"/>
      <c r="D54" s="340"/>
      <c r="E54" s="210"/>
      <c r="F54" s="291"/>
      <c r="G54" s="210" t="s">
        <v>17</v>
      </c>
      <c r="H54" s="341"/>
      <c r="I54" s="291"/>
      <c r="J54" s="210" t="s">
        <v>18</v>
      </c>
      <c r="K54" s="342"/>
      <c r="L54" s="291"/>
      <c r="M54" s="210" t="s">
        <v>19</v>
      </c>
      <c r="N54" s="290"/>
      <c r="O54" s="291"/>
      <c r="P54" s="210" t="s">
        <v>20</v>
      </c>
      <c r="Q54" s="290"/>
      <c r="R54" s="291"/>
      <c r="S54" s="210" t="s">
        <v>7</v>
      </c>
      <c r="T54" s="290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</row>
    <row r="55" spans="1:36" ht="15.6" customHeight="1" x14ac:dyDescent="0.25">
      <c r="A55" s="339"/>
      <c r="B55" s="23"/>
      <c r="C55" s="15"/>
      <c r="D55" s="340"/>
      <c r="E55" s="15" t="s">
        <v>3</v>
      </c>
      <c r="F55" s="18" t="s">
        <v>16</v>
      </c>
      <c r="G55" s="15" t="s">
        <v>498</v>
      </c>
      <c r="H55" s="96" t="s">
        <v>499</v>
      </c>
      <c r="I55" s="18" t="s">
        <v>16</v>
      </c>
      <c r="J55" s="15" t="s">
        <v>498</v>
      </c>
      <c r="K55" s="96" t="s">
        <v>499</v>
      </c>
      <c r="L55" s="18" t="s">
        <v>16</v>
      </c>
      <c r="M55" s="15" t="s">
        <v>498</v>
      </c>
      <c r="N55" s="96" t="s">
        <v>499</v>
      </c>
      <c r="O55" s="18" t="s">
        <v>16</v>
      </c>
      <c r="P55" s="15" t="s">
        <v>498</v>
      </c>
      <c r="Q55" s="96" t="s">
        <v>499</v>
      </c>
      <c r="R55" s="18" t="s">
        <v>16</v>
      </c>
      <c r="S55" s="15" t="s">
        <v>498</v>
      </c>
      <c r="T55" s="96" t="s">
        <v>499</v>
      </c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</row>
    <row r="56" spans="1:36" ht="15.6" customHeight="1" x14ac:dyDescent="0.25">
      <c r="A56" s="339"/>
      <c r="B56" s="17" t="s">
        <v>502</v>
      </c>
      <c r="C56" s="18"/>
      <c r="D56" s="16"/>
      <c r="E56" s="16">
        <f t="shared" ref="E56:T56" si="1">PRODUCT(E25)</f>
        <v>520</v>
      </c>
      <c r="F56" s="19">
        <f t="shared" si="1"/>
        <v>200</v>
      </c>
      <c r="G56" s="19">
        <f t="shared" si="1"/>
        <v>423</v>
      </c>
      <c r="H56" s="346">
        <f t="shared" si="1"/>
        <v>0.4728132387706856</v>
      </c>
      <c r="I56" s="19">
        <f t="shared" si="1"/>
        <v>427</v>
      </c>
      <c r="J56" s="19">
        <f t="shared" si="1"/>
        <v>800</v>
      </c>
      <c r="K56" s="346">
        <f t="shared" si="1"/>
        <v>0.53374999999999995</v>
      </c>
      <c r="L56" s="19">
        <f t="shared" si="1"/>
        <v>875</v>
      </c>
      <c r="M56" s="19">
        <f t="shared" si="1"/>
        <v>1237</v>
      </c>
      <c r="N56" s="346">
        <f t="shared" si="1"/>
        <v>0.70735650767987068</v>
      </c>
      <c r="O56" s="19">
        <f t="shared" si="1"/>
        <v>698</v>
      </c>
      <c r="P56" s="19">
        <f t="shared" si="1"/>
        <v>1321</v>
      </c>
      <c r="Q56" s="346">
        <f t="shared" si="1"/>
        <v>0.52838758516275552</v>
      </c>
      <c r="R56" s="19">
        <f t="shared" si="1"/>
        <v>2200</v>
      </c>
      <c r="S56" s="19">
        <f t="shared" si="1"/>
        <v>3781</v>
      </c>
      <c r="T56" s="346">
        <f t="shared" si="1"/>
        <v>0.58185665167944989</v>
      </c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</row>
    <row r="57" spans="1:36" ht="15.6" customHeight="1" x14ac:dyDescent="0.25">
      <c r="A57" s="339"/>
      <c r="B57" s="17" t="s">
        <v>503</v>
      </c>
      <c r="C57" s="18"/>
      <c r="D57" s="16"/>
      <c r="E57" s="16">
        <f>PRODUCT(E51)</f>
        <v>136</v>
      </c>
      <c r="F57" s="19">
        <f t="shared" ref="F57:T57" si="2">PRODUCT(F51)</f>
        <v>65</v>
      </c>
      <c r="G57" s="19">
        <f t="shared" si="2"/>
        <v>144</v>
      </c>
      <c r="H57" s="346">
        <f t="shared" si="2"/>
        <v>0.4513888888888889</v>
      </c>
      <c r="I57" s="19">
        <f t="shared" si="2"/>
        <v>110</v>
      </c>
      <c r="J57" s="19">
        <f t="shared" si="2"/>
        <v>209</v>
      </c>
      <c r="K57" s="346">
        <f t="shared" si="2"/>
        <v>0.52631578947368418</v>
      </c>
      <c r="L57" s="19">
        <f t="shared" si="2"/>
        <v>213</v>
      </c>
      <c r="M57" s="19">
        <f t="shared" si="2"/>
        <v>313</v>
      </c>
      <c r="N57" s="346">
        <f t="shared" si="2"/>
        <v>0.68051118210862616</v>
      </c>
      <c r="O57" s="19">
        <f t="shared" si="2"/>
        <v>170</v>
      </c>
      <c r="P57" s="19">
        <f t="shared" si="2"/>
        <v>353</v>
      </c>
      <c r="Q57" s="346">
        <f t="shared" si="2"/>
        <v>0.48158640226628896</v>
      </c>
      <c r="R57" s="19">
        <f t="shared" si="2"/>
        <v>558</v>
      </c>
      <c r="S57" s="19">
        <f t="shared" si="2"/>
        <v>1019</v>
      </c>
      <c r="T57" s="346">
        <f t="shared" si="2"/>
        <v>0.54759568204121689</v>
      </c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</row>
    <row r="58" spans="1:36" ht="15.6" customHeight="1" x14ac:dyDescent="0.25">
      <c r="A58" s="339"/>
      <c r="B58" s="337"/>
      <c r="C58" s="337"/>
      <c r="D58" s="337"/>
      <c r="E58" s="31"/>
      <c r="F58" s="337"/>
      <c r="G58" s="337"/>
      <c r="H58" s="348"/>
      <c r="I58" s="337"/>
      <c r="J58" s="337"/>
      <c r="K58" s="349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337"/>
    </row>
    <row r="59" spans="1:36" ht="15.6" customHeight="1" x14ac:dyDescent="0.25">
      <c r="A59" s="339"/>
      <c r="B59" s="337"/>
      <c r="C59" s="337"/>
      <c r="D59" s="337"/>
      <c r="E59" s="31"/>
      <c r="F59" s="337"/>
      <c r="G59" s="337"/>
      <c r="H59" s="348"/>
      <c r="I59" s="337"/>
      <c r="J59" s="337"/>
      <c r="K59" s="349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337"/>
    </row>
    <row r="60" spans="1:36" ht="15.6" customHeight="1" x14ac:dyDescent="0.25">
      <c r="A60" s="339"/>
      <c r="B60" s="337"/>
      <c r="C60" s="337"/>
      <c r="D60" s="337"/>
      <c r="E60" s="31"/>
      <c r="F60" s="337"/>
      <c r="G60" s="337"/>
      <c r="H60" s="348"/>
      <c r="I60" s="337"/>
      <c r="J60" s="337"/>
      <c r="K60" s="349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  <c r="AA60" s="337"/>
      <c r="AB60" s="337"/>
      <c r="AC60" s="337"/>
      <c r="AD60" s="337"/>
      <c r="AE60" s="337"/>
      <c r="AF60" s="337"/>
      <c r="AG60" s="337"/>
      <c r="AH60" s="337"/>
      <c r="AI60" s="337"/>
      <c r="AJ60" s="337"/>
    </row>
    <row r="61" spans="1:36" ht="15.6" customHeight="1" x14ac:dyDescent="0.25">
      <c r="A61" s="339"/>
      <c r="B61" s="337"/>
      <c r="C61" s="337"/>
      <c r="D61" s="337"/>
      <c r="E61" s="31"/>
      <c r="F61" s="337"/>
      <c r="G61" s="337"/>
      <c r="H61" s="348"/>
      <c r="I61" s="337"/>
      <c r="J61" s="337"/>
      <c r="K61" s="349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</row>
    <row r="62" spans="1:36" ht="15.6" customHeight="1" x14ac:dyDescent="0.25">
      <c r="A62" s="339"/>
      <c r="B62" s="337"/>
      <c r="C62" s="337"/>
      <c r="D62" s="337"/>
      <c r="E62" s="31"/>
      <c r="F62" s="337"/>
      <c r="G62" s="337"/>
      <c r="H62" s="348"/>
      <c r="I62" s="337"/>
      <c r="J62" s="337"/>
      <c r="K62" s="349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337"/>
    </row>
    <row r="63" spans="1:36" ht="15.6" customHeight="1" x14ac:dyDescent="0.25">
      <c r="A63" s="339"/>
      <c r="B63" s="337"/>
      <c r="C63" s="337"/>
      <c r="D63" s="337"/>
      <c r="E63" s="31"/>
      <c r="F63" s="337"/>
      <c r="G63" s="337"/>
      <c r="H63" s="348"/>
      <c r="I63" s="337"/>
      <c r="J63" s="337"/>
      <c r="K63" s="349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7"/>
      <c r="AJ63" s="337"/>
    </row>
    <row r="64" spans="1:36" ht="15.6" customHeight="1" x14ac:dyDescent="0.25">
      <c r="A64" s="339"/>
      <c r="B64" s="337"/>
      <c r="C64" s="337"/>
      <c r="D64" s="337"/>
      <c r="E64" s="31"/>
      <c r="F64" s="337"/>
      <c r="G64" s="337"/>
      <c r="H64" s="348"/>
      <c r="I64" s="337"/>
      <c r="J64" s="337"/>
      <c r="K64" s="349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337"/>
    </row>
    <row r="65" spans="1:36" ht="15.6" customHeight="1" x14ac:dyDescent="0.25">
      <c r="A65" s="339"/>
      <c r="B65" s="337"/>
      <c r="C65" s="337"/>
      <c r="D65" s="337"/>
      <c r="E65" s="31"/>
      <c r="F65" s="337"/>
      <c r="G65" s="337"/>
      <c r="H65" s="348"/>
      <c r="I65" s="337"/>
      <c r="J65" s="337"/>
      <c r="K65" s="349"/>
      <c r="L65" s="337"/>
      <c r="M65" s="337"/>
      <c r="N65" s="337"/>
      <c r="O65" s="337"/>
      <c r="P65" s="337"/>
      <c r="Q65" s="337"/>
      <c r="R65" s="337"/>
      <c r="S65" s="337"/>
      <c r="T65" s="337"/>
      <c r="U65" s="337"/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337"/>
    </row>
    <row r="66" spans="1:36" ht="15.6" customHeight="1" x14ac:dyDescent="0.25">
      <c r="A66" s="339"/>
      <c r="B66" s="337"/>
      <c r="C66" s="337"/>
      <c r="D66" s="337"/>
      <c r="E66" s="31"/>
      <c r="F66" s="337"/>
      <c r="G66" s="337"/>
      <c r="H66" s="348"/>
      <c r="I66" s="337"/>
      <c r="J66" s="337"/>
      <c r="K66" s="349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7"/>
    </row>
    <row r="67" spans="1:36" ht="15.6" customHeight="1" x14ac:dyDescent="0.25">
      <c r="A67" s="339"/>
      <c r="B67" s="337"/>
      <c r="C67" s="337"/>
      <c r="D67" s="337"/>
      <c r="E67" s="31"/>
      <c r="F67" s="337"/>
      <c r="G67" s="337"/>
      <c r="H67" s="348"/>
      <c r="I67" s="337"/>
      <c r="J67" s="337"/>
      <c r="K67" s="349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</row>
    <row r="68" spans="1:36" ht="15.6" customHeight="1" x14ac:dyDescent="0.25">
      <c r="A68" s="339"/>
      <c r="B68" s="337"/>
      <c r="C68" s="337"/>
      <c r="D68" s="337"/>
      <c r="E68" s="31"/>
      <c r="F68" s="337"/>
      <c r="G68" s="337"/>
      <c r="H68" s="348"/>
      <c r="I68" s="337"/>
      <c r="J68" s="337"/>
      <c r="K68" s="349"/>
      <c r="L68" s="337"/>
      <c r="M68" s="337"/>
      <c r="N68" s="337"/>
      <c r="O68" s="337"/>
      <c r="P68" s="337"/>
      <c r="Q68" s="337"/>
      <c r="R68" s="337"/>
      <c r="S68" s="337"/>
      <c r="T68" s="337"/>
      <c r="U68" s="337"/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337"/>
    </row>
    <row r="69" spans="1:36" ht="15.6" customHeight="1" x14ac:dyDescent="0.25">
      <c r="A69" s="339"/>
      <c r="B69" s="337"/>
      <c r="C69" s="337"/>
      <c r="D69" s="337"/>
      <c r="E69" s="31"/>
      <c r="F69" s="337"/>
      <c r="G69" s="337"/>
      <c r="H69" s="348"/>
      <c r="I69" s="337"/>
      <c r="J69" s="337"/>
      <c r="K69" s="349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7"/>
    </row>
    <row r="70" spans="1:36" ht="15.6" customHeight="1" x14ac:dyDescent="0.25">
      <c r="A70" s="339"/>
      <c r="B70" s="337"/>
      <c r="C70" s="337"/>
      <c r="D70" s="337"/>
      <c r="E70" s="31"/>
      <c r="F70" s="337"/>
      <c r="G70" s="337"/>
      <c r="H70" s="348"/>
      <c r="I70" s="337"/>
      <c r="J70" s="337"/>
      <c r="K70" s="349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</row>
    <row r="71" spans="1:36" ht="15.6" customHeight="1" x14ac:dyDescent="0.25">
      <c r="A71" s="339"/>
      <c r="B71" s="337"/>
      <c r="C71" s="337"/>
      <c r="D71" s="337"/>
      <c r="E71" s="31"/>
      <c r="F71" s="337"/>
      <c r="G71" s="337"/>
      <c r="H71" s="348"/>
      <c r="I71" s="337"/>
      <c r="J71" s="337"/>
      <c r="K71" s="349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</row>
    <row r="72" spans="1:36" ht="15.6" customHeight="1" x14ac:dyDescent="0.25">
      <c r="A72" s="339"/>
      <c r="B72" s="337"/>
      <c r="C72" s="337"/>
      <c r="D72" s="337"/>
      <c r="E72" s="31"/>
      <c r="F72" s="337"/>
      <c r="G72" s="337"/>
      <c r="H72" s="348"/>
      <c r="I72" s="337"/>
      <c r="J72" s="337"/>
      <c r="K72" s="349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</row>
    <row r="73" spans="1:36" ht="15.6" customHeight="1" x14ac:dyDescent="0.25">
      <c r="A73" s="339"/>
      <c r="B73" s="337"/>
      <c r="C73" s="337"/>
      <c r="D73" s="337"/>
      <c r="E73" s="31"/>
      <c r="F73" s="337"/>
      <c r="G73" s="337"/>
      <c r="H73" s="348"/>
      <c r="I73" s="337"/>
      <c r="J73" s="337"/>
      <c r="K73" s="349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</row>
    <row r="74" spans="1:36" ht="15.6" customHeight="1" x14ac:dyDescent="0.25">
      <c r="A74" s="339"/>
      <c r="B74" s="337"/>
      <c r="C74" s="337"/>
      <c r="D74" s="337"/>
      <c r="E74" s="31"/>
      <c r="F74" s="337"/>
      <c r="G74" s="337"/>
      <c r="H74" s="348"/>
      <c r="I74" s="337"/>
      <c r="J74" s="337"/>
      <c r="K74" s="349"/>
      <c r="L74" s="337"/>
      <c r="M74" s="337"/>
      <c r="N74" s="337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</row>
    <row r="75" spans="1:36" ht="15.6" customHeight="1" x14ac:dyDescent="0.25">
      <c r="A75" s="339"/>
      <c r="B75" s="337"/>
      <c r="C75" s="337"/>
      <c r="D75" s="337"/>
      <c r="E75" s="31"/>
      <c r="F75" s="337"/>
      <c r="G75" s="337"/>
      <c r="H75" s="348"/>
      <c r="I75" s="337"/>
      <c r="J75" s="337"/>
      <c r="K75" s="349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337"/>
    </row>
    <row r="76" spans="1:36" ht="15.6" customHeight="1" x14ac:dyDescent="0.25">
      <c r="A76" s="339"/>
      <c r="B76" s="337"/>
      <c r="C76" s="337"/>
      <c r="D76" s="337"/>
      <c r="E76" s="31"/>
      <c r="F76" s="337"/>
      <c r="G76" s="337"/>
      <c r="H76" s="348"/>
      <c r="I76" s="337"/>
      <c r="J76" s="337"/>
      <c r="K76" s="349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7"/>
      <c r="Z76" s="337"/>
      <c r="AA76" s="337"/>
      <c r="AB76" s="337"/>
      <c r="AC76" s="337"/>
      <c r="AD76" s="337"/>
      <c r="AE76" s="337"/>
      <c r="AF76" s="337"/>
      <c r="AG76" s="337"/>
      <c r="AH76" s="337"/>
      <c r="AI76" s="337"/>
      <c r="AJ76" s="337"/>
    </row>
    <row r="77" spans="1:36" ht="15.6" customHeight="1" x14ac:dyDescent="0.25">
      <c r="A77" s="339"/>
      <c r="B77" s="337"/>
      <c r="C77" s="337"/>
      <c r="D77" s="337"/>
      <c r="E77" s="31"/>
      <c r="F77" s="337"/>
      <c r="G77" s="337"/>
      <c r="H77" s="348"/>
      <c r="I77" s="337"/>
      <c r="J77" s="337"/>
      <c r="K77" s="349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  <c r="AA77" s="337"/>
      <c r="AB77" s="337"/>
      <c r="AC77" s="337"/>
      <c r="AD77" s="337"/>
      <c r="AE77" s="337"/>
      <c r="AF77" s="337"/>
      <c r="AG77" s="337"/>
      <c r="AH77" s="337"/>
      <c r="AI77" s="337"/>
      <c r="AJ77" s="337"/>
    </row>
    <row r="78" spans="1:36" ht="15.6" customHeight="1" x14ac:dyDescent="0.25">
      <c r="A78" s="339"/>
      <c r="B78" s="337"/>
      <c r="C78" s="337"/>
      <c r="D78" s="337"/>
      <c r="E78" s="31"/>
      <c r="F78" s="337"/>
      <c r="G78" s="337"/>
      <c r="H78" s="348"/>
      <c r="I78" s="337"/>
      <c r="J78" s="337"/>
      <c r="K78" s="349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</row>
    <row r="79" spans="1:36" s="352" customFormat="1" ht="15.6" customHeight="1" x14ac:dyDescent="0.25">
      <c r="A79" s="351"/>
      <c r="B79" s="337"/>
      <c r="C79" s="337"/>
      <c r="D79" s="337"/>
      <c r="E79" s="31"/>
      <c r="F79" s="337"/>
      <c r="G79" s="337"/>
      <c r="H79" s="348"/>
      <c r="I79" s="337"/>
      <c r="J79" s="337"/>
      <c r="K79" s="349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</row>
    <row r="80" spans="1:36" s="352" customFormat="1" ht="15.6" customHeight="1" x14ac:dyDescent="0.25">
      <c r="A80" s="351"/>
      <c r="B80" s="337"/>
      <c r="C80" s="337"/>
      <c r="D80" s="337"/>
      <c r="E80" s="31"/>
      <c r="F80" s="337"/>
      <c r="G80" s="337"/>
      <c r="H80" s="348"/>
      <c r="I80" s="337"/>
      <c r="J80" s="337"/>
      <c r="K80" s="349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</row>
    <row r="81" spans="1:36" ht="15.6" customHeight="1" x14ac:dyDescent="0.25">
      <c r="A81" s="339"/>
      <c r="B81" s="337"/>
      <c r="C81" s="337"/>
      <c r="D81" s="337"/>
      <c r="E81" s="31"/>
      <c r="F81" s="337"/>
      <c r="G81" s="337"/>
      <c r="H81" s="348"/>
      <c r="I81" s="337"/>
      <c r="J81" s="337"/>
      <c r="K81" s="349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</row>
    <row r="82" spans="1:36" ht="15.6" customHeight="1" x14ac:dyDescent="0.25">
      <c r="A82" s="339"/>
      <c r="B82" s="337"/>
      <c r="C82" s="337"/>
      <c r="D82" s="337"/>
      <c r="E82" s="31"/>
      <c r="F82" s="337"/>
      <c r="G82" s="337"/>
      <c r="H82" s="348"/>
      <c r="I82" s="337"/>
      <c r="J82" s="337"/>
      <c r="K82" s="349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</row>
    <row r="83" spans="1:36" ht="15.6" customHeight="1" x14ac:dyDescent="0.25">
      <c r="A83" s="339"/>
      <c r="B83" s="337"/>
      <c r="C83" s="337"/>
      <c r="D83" s="337"/>
      <c r="E83" s="31"/>
      <c r="F83" s="337"/>
      <c r="G83" s="337"/>
      <c r="H83" s="348"/>
      <c r="I83" s="337"/>
      <c r="J83" s="337"/>
      <c r="K83" s="349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</row>
    <row r="84" spans="1:36" ht="15.6" customHeight="1" x14ac:dyDescent="0.25">
      <c r="A84" s="339"/>
      <c r="B84" s="337"/>
      <c r="C84" s="337"/>
      <c r="D84" s="337"/>
      <c r="E84" s="31"/>
      <c r="F84" s="337"/>
      <c r="G84" s="337"/>
      <c r="H84" s="348"/>
      <c r="I84" s="337"/>
      <c r="J84" s="337"/>
      <c r="K84" s="349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</row>
    <row r="85" spans="1:36" ht="15.6" customHeight="1" x14ac:dyDescent="0.25">
      <c r="A85" s="339"/>
      <c r="B85" s="337"/>
      <c r="C85" s="337"/>
      <c r="D85" s="337"/>
      <c r="E85" s="31"/>
      <c r="F85" s="337"/>
      <c r="G85" s="337"/>
      <c r="H85" s="348"/>
      <c r="I85" s="337"/>
      <c r="J85" s="337"/>
      <c r="K85" s="349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</row>
    <row r="86" spans="1:36" ht="15.6" customHeight="1" x14ac:dyDescent="0.25">
      <c r="A86" s="339"/>
      <c r="B86" s="337"/>
      <c r="C86" s="337"/>
      <c r="D86" s="337"/>
      <c r="E86" s="31"/>
      <c r="F86" s="337"/>
      <c r="G86" s="337"/>
      <c r="H86" s="348"/>
      <c r="I86" s="337"/>
      <c r="J86" s="337"/>
      <c r="K86" s="349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</row>
    <row r="87" spans="1:36" ht="15.6" customHeight="1" x14ac:dyDescent="0.25">
      <c r="A87" s="339"/>
      <c r="B87" s="337"/>
      <c r="C87" s="337"/>
      <c r="D87" s="337"/>
      <c r="E87" s="31"/>
      <c r="F87" s="337"/>
      <c r="G87" s="337"/>
      <c r="H87" s="348"/>
      <c r="I87" s="337"/>
      <c r="J87" s="337"/>
      <c r="K87" s="349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</row>
    <row r="88" spans="1:36" ht="15.6" customHeight="1" x14ac:dyDescent="0.25">
      <c r="A88" s="339"/>
      <c r="B88" s="337"/>
      <c r="C88" s="337"/>
      <c r="D88" s="337"/>
      <c r="E88" s="31"/>
      <c r="F88" s="337"/>
      <c r="G88" s="337"/>
      <c r="H88" s="348"/>
      <c r="I88" s="337"/>
      <c r="J88" s="337"/>
      <c r="K88" s="349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</row>
    <row r="89" spans="1:36" ht="15.6" customHeight="1" x14ac:dyDescent="0.25">
      <c r="A89" s="339"/>
      <c r="B89" s="337"/>
      <c r="C89" s="337"/>
      <c r="D89" s="337"/>
      <c r="E89" s="31"/>
      <c r="F89" s="337"/>
      <c r="G89" s="337"/>
      <c r="H89" s="348"/>
      <c r="I89" s="337"/>
      <c r="J89" s="337"/>
      <c r="K89" s="349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</row>
    <row r="90" spans="1:36" ht="15.6" customHeight="1" x14ac:dyDescent="0.25">
      <c r="A90" s="339"/>
      <c r="B90" s="337"/>
      <c r="C90" s="337"/>
      <c r="D90" s="337"/>
      <c r="E90" s="31"/>
      <c r="F90" s="337"/>
      <c r="G90" s="337"/>
      <c r="H90" s="348"/>
      <c r="I90" s="337"/>
      <c r="J90" s="337"/>
      <c r="K90" s="349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</row>
    <row r="91" spans="1:36" ht="15.6" customHeight="1" x14ac:dyDescent="0.25">
      <c r="A91" s="339"/>
      <c r="B91" s="337"/>
      <c r="C91" s="337"/>
      <c r="D91" s="337"/>
      <c r="E91" s="31"/>
      <c r="F91" s="337"/>
      <c r="G91" s="337"/>
      <c r="H91" s="348"/>
      <c r="I91" s="337"/>
      <c r="J91" s="337"/>
      <c r="K91" s="349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</row>
    <row r="92" spans="1:36" ht="15.6" customHeight="1" x14ac:dyDescent="0.25">
      <c r="A92" s="339"/>
      <c r="B92" s="337"/>
      <c r="C92" s="337"/>
      <c r="D92" s="337"/>
      <c r="E92" s="31"/>
      <c r="F92" s="337"/>
      <c r="G92" s="337"/>
      <c r="H92" s="348"/>
      <c r="I92" s="337"/>
      <c r="J92" s="337"/>
      <c r="K92" s="349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</row>
    <row r="93" spans="1:36" ht="15.6" customHeight="1" x14ac:dyDescent="0.25">
      <c r="A93" s="339"/>
      <c r="B93" s="337"/>
      <c r="C93" s="337"/>
      <c r="D93" s="337"/>
      <c r="E93" s="31"/>
      <c r="F93" s="337"/>
      <c r="G93" s="337"/>
      <c r="H93" s="348"/>
      <c r="I93" s="337"/>
      <c r="J93" s="337"/>
      <c r="K93" s="349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</row>
    <row r="94" spans="1:36" ht="15.6" customHeight="1" x14ac:dyDescent="0.25">
      <c r="A94" s="339"/>
      <c r="B94" s="337"/>
      <c r="C94" s="337"/>
      <c r="D94" s="337"/>
      <c r="E94" s="31"/>
      <c r="F94" s="337"/>
      <c r="G94" s="337"/>
      <c r="H94" s="348"/>
      <c r="I94" s="337"/>
      <c r="J94" s="337"/>
      <c r="K94" s="349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</row>
    <row r="95" spans="1:36" ht="15.6" customHeight="1" x14ac:dyDescent="0.25">
      <c r="A95" s="339"/>
      <c r="B95" s="337"/>
      <c r="C95" s="337"/>
      <c r="D95" s="337"/>
      <c r="E95" s="31"/>
      <c r="F95" s="337"/>
      <c r="G95" s="337"/>
      <c r="H95" s="348"/>
      <c r="I95" s="337"/>
      <c r="J95" s="337"/>
      <c r="K95" s="349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</row>
    <row r="96" spans="1:36" ht="15.6" customHeight="1" x14ac:dyDescent="0.25">
      <c r="A96" s="339"/>
      <c r="B96" s="337"/>
      <c r="C96" s="337"/>
      <c r="D96" s="337"/>
      <c r="E96" s="31"/>
      <c r="F96" s="337"/>
      <c r="G96" s="337"/>
      <c r="H96" s="348"/>
      <c r="I96" s="337"/>
      <c r="J96" s="337"/>
      <c r="K96" s="349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</row>
    <row r="97" spans="1:36" ht="15.6" customHeight="1" x14ac:dyDescent="0.25">
      <c r="A97" s="339"/>
      <c r="B97" s="337"/>
      <c r="C97" s="337"/>
      <c r="D97" s="337"/>
      <c r="E97" s="31"/>
      <c r="F97" s="337"/>
      <c r="G97" s="337"/>
      <c r="H97" s="348"/>
      <c r="I97" s="337"/>
      <c r="J97" s="337"/>
      <c r="K97" s="349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</row>
    <row r="98" spans="1:36" ht="15.6" customHeight="1" x14ac:dyDescent="0.25">
      <c r="A98" s="339"/>
      <c r="B98" s="337"/>
      <c r="C98" s="337"/>
      <c r="D98" s="337"/>
      <c r="E98" s="31"/>
      <c r="F98" s="337"/>
      <c r="G98" s="337"/>
      <c r="H98" s="348"/>
      <c r="I98" s="337"/>
      <c r="J98" s="337"/>
      <c r="K98" s="349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</row>
    <row r="99" spans="1:36" ht="15.6" customHeight="1" x14ac:dyDescent="0.25">
      <c r="A99" s="339"/>
      <c r="B99" s="337"/>
      <c r="C99" s="337"/>
      <c r="D99" s="337"/>
      <c r="E99" s="31"/>
      <c r="F99" s="337"/>
      <c r="G99" s="337"/>
      <c r="H99" s="348"/>
      <c r="I99" s="337"/>
      <c r="J99" s="337"/>
      <c r="K99" s="349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</row>
    <row r="100" spans="1:36" ht="15.6" customHeight="1" x14ac:dyDescent="0.25">
      <c r="A100" s="339"/>
      <c r="B100" s="337"/>
      <c r="C100" s="337"/>
      <c r="D100" s="337"/>
      <c r="E100" s="31"/>
      <c r="F100" s="337"/>
      <c r="G100" s="337"/>
      <c r="H100" s="348"/>
      <c r="I100" s="337"/>
      <c r="J100" s="337"/>
      <c r="K100" s="349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</row>
    <row r="101" spans="1:36" ht="15.6" customHeight="1" x14ac:dyDescent="0.25">
      <c r="A101" s="339"/>
      <c r="B101" s="337"/>
      <c r="C101" s="337"/>
      <c r="D101" s="337"/>
      <c r="E101" s="31"/>
      <c r="F101" s="337"/>
      <c r="G101" s="337"/>
      <c r="H101" s="348"/>
      <c r="I101" s="337"/>
      <c r="J101" s="337"/>
      <c r="K101" s="349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</row>
    <row r="102" spans="1:36" ht="15.6" customHeight="1" x14ac:dyDescent="0.25">
      <c r="A102" s="339"/>
      <c r="B102" s="337"/>
      <c r="C102" s="337"/>
      <c r="D102" s="337"/>
      <c r="E102" s="31"/>
      <c r="F102" s="337"/>
      <c r="G102" s="337"/>
      <c r="H102" s="348"/>
      <c r="I102" s="337"/>
      <c r="J102" s="337"/>
      <c r="K102" s="349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</row>
    <row r="103" spans="1:36" s="352" customFormat="1" ht="15.6" customHeight="1" x14ac:dyDescent="0.25">
      <c r="A103" s="351"/>
      <c r="B103" s="337"/>
      <c r="C103" s="337"/>
      <c r="D103" s="337"/>
      <c r="E103" s="31"/>
      <c r="F103" s="337"/>
      <c r="G103" s="337"/>
      <c r="H103" s="348"/>
      <c r="I103" s="337"/>
      <c r="J103" s="337"/>
      <c r="K103" s="349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</row>
    <row r="104" spans="1:36" s="352" customFormat="1" ht="15.6" customHeight="1" x14ac:dyDescent="0.25">
      <c r="A104" s="351"/>
      <c r="B104" s="337"/>
      <c r="C104" s="337"/>
      <c r="D104" s="337"/>
      <c r="E104" s="31"/>
      <c r="F104" s="337"/>
      <c r="G104" s="337"/>
      <c r="H104" s="348"/>
      <c r="I104" s="337"/>
      <c r="J104" s="337"/>
      <c r="K104" s="349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</row>
    <row r="105" spans="1:36" s="352" customFormat="1" ht="15.6" customHeight="1" x14ac:dyDescent="0.25">
      <c r="A105" s="351"/>
      <c r="B105" s="337"/>
      <c r="C105" s="337"/>
      <c r="D105" s="337"/>
      <c r="E105" s="31"/>
      <c r="F105" s="337"/>
      <c r="G105" s="337"/>
      <c r="H105" s="348"/>
      <c r="I105" s="337"/>
      <c r="J105" s="337"/>
      <c r="K105" s="349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</row>
    <row r="106" spans="1:36" s="352" customFormat="1" ht="15.6" customHeight="1" x14ac:dyDescent="0.25">
      <c r="A106" s="351"/>
      <c r="B106" s="337"/>
      <c r="C106" s="337"/>
      <c r="D106" s="337"/>
      <c r="E106" s="31"/>
      <c r="F106" s="337"/>
      <c r="G106" s="337"/>
      <c r="H106" s="348"/>
      <c r="I106" s="337"/>
      <c r="J106" s="337"/>
      <c r="K106" s="349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</row>
    <row r="107" spans="1:36" s="352" customFormat="1" ht="15.6" customHeight="1" x14ac:dyDescent="0.25">
      <c r="A107" s="351"/>
      <c r="B107" s="337"/>
      <c r="C107" s="337"/>
      <c r="D107" s="337"/>
      <c r="E107" s="31"/>
      <c r="F107" s="337"/>
      <c r="G107" s="337"/>
      <c r="H107" s="348"/>
      <c r="I107" s="337"/>
      <c r="J107" s="337"/>
      <c r="K107" s="349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</row>
    <row r="108" spans="1:36" s="352" customFormat="1" ht="15.6" customHeight="1" x14ac:dyDescent="0.25">
      <c r="A108" s="351"/>
      <c r="B108" s="337"/>
      <c r="C108" s="337"/>
      <c r="D108" s="337"/>
      <c r="E108" s="31"/>
      <c r="F108" s="337"/>
      <c r="G108" s="337"/>
      <c r="H108" s="348"/>
      <c r="I108" s="337"/>
      <c r="J108" s="337"/>
      <c r="K108" s="349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</row>
    <row r="109" spans="1:36" s="352" customFormat="1" ht="15.6" customHeight="1" x14ac:dyDescent="0.25">
      <c r="A109" s="351"/>
      <c r="B109" s="337"/>
      <c r="C109" s="337"/>
      <c r="D109" s="337"/>
      <c r="E109" s="31"/>
      <c r="F109" s="337"/>
      <c r="G109" s="337"/>
      <c r="H109" s="348"/>
      <c r="I109" s="337"/>
      <c r="J109" s="337"/>
      <c r="K109" s="349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</row>
    <row r="110" spans="1:36" s="352" customFormat="1" ht="15.6" customHeight="1" x14ac:dyDescent="0.25">
      <c r="A110" s="351"/>
      <c r="B110" s="337"/>
      <c r="C110" s="337"/>
      <c r="D110" s="337"/>
      <c r="E110" s="31"/>
      <c r="F110" s="337"/>
      <c r="G110" s="337"/>
      <c r="H110" s="348"/>
      <c r="I110" s="337"/>
      <c r="J110" s="337"/>
      <c r="K110" s="349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</row>
    <row r="111" spans="1:36" s="352" customFormat="1" ht="15.6" customHeight="1" x14ac:dyDescent="0.25">
      <c r="A111" s="351"/>
      <c r="B111" s="337"/>
      <c r="C111" s="337"/>
      <c r="D111" s="337"/>
      <c r="E111" s="31"/>
      <c r="F111" s="337"/>
      <c r="G111" s="337"/>
      <c r="H111" s="348"/>
      <c r="I111" s="337"/>
      <c r="J111" s="337"/>
      <c r="K111" s="349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</row>
    <row r="112" spans="1:36" s="352" customFormat="1" ht="15.6" customHeight="1" x14ac:dyDescent="0.25">
      <c r="A112" s="351"/>
      <c r="B112" s="337"/>
      <c r="C112" s="337"/>
      <c r="D112" s="337"/>
      <c r="E112" s="31"/>
      <c r="F112" s="337"/>
      <c r="G112" s="337"/>
      <c r="H112" s="348"/>
      <c r="I112" s="337"/>
      <c r="J112" s="337"/>
      <c r="K112" s="349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</row>
    <row r="113" spans="1:36" s="352" customFormat="1" ht="15.6" customHeight="1" x14ac:dyDescent="0.25">
      <c r="A113" s="351"/>
      <c r="B113" s="337"/>
      <c r="C113" s="337"/>
      <c r="D113" s="337"/>
      <c r="E113" s="31"/>
      <c r="F113" s="337"/>
      <c r="G113" s="337"/>
      <c r="H113" s="348"/>
      <c r="I113" s="337"/>
      <c r="J113" s="337"/>
      <c r="K113" s="349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</row>
    <row r="114" spans="1:36" s="352" customFormat="1" ht="15.6" customHeight="1" x14ac:dyDescent="0.25">
      <c r="A114" s="351"/>
      <c r="B114" s="192"/>
      <c r="C114" s="192"/>
      <c r="D114" s="192"/>
      <c r="E114" s="25"/>
      <c r="F114" s="192"/>
      <c r="G114" s="192"/>
      <c r="H114" s="353"/>
      <c r="I114" s="192"/>
      <c r="J114" s="192"/>
      <c r="K114" s="354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337"/>
      <c r="AE114" s="337"/>
      <c r="AF114" s="337"/>
      <c r="AG114" s="337"/>
      <c r="AH114" s="337"/>
      <c r="AI114" s="337"/>
      <c r="AJ114" s="337"/>
    </row>
    <row r="115" spans="1:36" s="352" customFormat="1" ht="15.6" customHeight="1" x14ac:dyDescent="0.25">
      <c r="A115" s="351"/>
      <c r="B115" s="192"/>
      <c r="C115" s="192"/>
      <c r="D115" s="192"/>
      <c r="E115" s="25"/>
      <c r="F115" s="192"/>
      <c r="G115" s="192"/>
      <c r="H115" s="353"/>
      <c r="I115" s="192"/>
      <c r="J115" s="192"/>
      <c r="K115" s="354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337"/>
      <c r="AE115" s="337"/>
      <c r="AF115" s="337"/>
      <c r="AG115" s="337"/>
      <c r="AH115" s="337"/>
      <c r="AI115" s="337"/>
      <c r="AJ115" s="337"/>
    </row>
    <row r="116" spans="1:36" s="352" customFormat="1" ht="15.6" customHeight="1" x14ac:dyDescent="0.25">
      <c r="A116" s="351"/>
      <c r="B116" s="192"/>
      <c r="C116" s="192"/>
      <c r="D116" s="192"/>
      <c r="E116" s="25"/>
      <c r="F116" s="192"/>
      <c r="G116" s="192"/>
      <c r="H116" s="353"/>
      <c r="I116" s="192"/>
      <c r="J116" s="192"/>
      <c r="K116" s="354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337"/>
      <c r="AE116" s="337"/>
      <c r="AF116" s="337"/>
      <c r="AG116" s="337"/>
      <c r="AH116" s="337"/>
      <c r="AI116" s="337"/>
      <c r="AJ116" s="337"/>
    </row>
    <row r="117" spans="1:36" s="352" customFormat="1" ht="15.6" customHeight="1" x14ac:dyDescent="0.25">
      <c r="A117" s="351"/>
      <c r="B117" s="192"/>
      <c r="C117" s="192"/>
      <c r="D117" s="192"/>
      <c r="E117" s="25"/>
      <c r="F117" s="192"/>
      <c r="G117" s="192"/>
      <c r="H117" s="353"/>
      <c r="I117" s="192"/>
      <c r="J117" s="192"/>
      <c r="K117" s="354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337"/>
      <c r="AE117" s="337"/>
      <c r="AF117" s="337"/>
      <c r="AG117" s="337"/>
      <c r="AH117" s="337"/>
      <c r="AI117" s="337"/>
      <c r="AJ117" s="337"/>
    </row>
    <row r="118" spans="1:36" s="352" customFormat="1" ht="15.6" customHeight="1" x14ac:dyDescent="0.25">
      <c r="A118" s="351"/>
      <c r="B118" s="192"/>
      <c r="C118" s="192"/>
      <c r="D118" s="192"/>
      <c r="E118" s="25"/>
      <c r="F118" s="192"/>
      <c r="G118" s="192"/>
      <c r="H118" s="353"/>
      <c r="I118" s="192"/>
      <c r="J118" s="192"/>
      <c r="K118" s="354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337"/>
      <c r="AE118" s="337"/>
      <c r="AF118" s="337"/>
      <c r="AG118" s="337"/>
      <c r="AH118" s="337"/>
      <c r="AI118" s="337"/>
      <c r="AJ118" s="337"/>
    </row>
    <row r="119" spans="1:36" s="352" customFormat="1" ht="15.6" customHeight="1" x14ac:dyDescent="0.25">
      <c r="A119" s="351"/>
      <c r="B119" s="192"/>
      <c r="C119" s="192"/>
      <c r="D119" s="192"/>
      <c r="E119" s="25"/>
      <c r="F119" s="192"/>
      <c r="G119" s="192"/>
      <c r="H119" s="353"/>
      <c r="I119" s="192"/>
      <c r="J119" s="192"/>
      <c r="K119" s="354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337"/>
      <c r="AE119" s="337"/>
      <c r="AF119" s="337"/>
      <c r="AG119" s="337"/>
      <c r="AH119" s="337"/>
      <c r="AI119" s="337"/>
      <c r="AJ119" s="337"/>
    </row>
    <row r="120" spans="1:36" s="352" customFormat="1" ht="15.6" customHeight="1" x14ac:dyDescent="0.25">
      <c r="A120" s="351"/>
      <c r="B120" s="192"/>
      <c r="C120" s="192"/>
      <c r="D120" s="192"/>
      <c r="E120" s="25"/>
      <c r="F120" s="192"/>
      <c r="G120" s="192"/>
      <c r="H120" s="353"/>
      <c r="I120" s="192"/>
      <c r="J120" s="192"/>
      <c r="K120" s="354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337"/>
      <c r="AE120" s="337"/>
      <c r="AF120" s="337"/>
      <c r="AG120" s="337"/>
      <c r="AH120" s="337"/>
      <c r="AI120" s="337"/>
      <c r="AJ120" s="337"/>
    </row>
    <row r="121" spans="1:36" s="352" customFormat="1" ht="15.6" customHeight="1" x14ac:dyDescent="0.25">
      <c r="A121" s="351"/>
      <c r="B121" s="192"/>
      <c r="C121" s="192"/>
      <c r="D121" s="192"/>
      <c r="E121" s="25"/>
      <c r="F121" s="192"/>
      <c r="G121" s="192"/>
      <c r="H121" s="353"/>
      <c r="I121" s="192"/>
      <c r="J121" s="192"/>
      <c r="K121" s="354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337"/>
      <c r="AE121" s="337"/>
      <c r="AF121" s="337"/>
      <c r="AG121" s="337"/>
      <c r="AH121" s="337"/>
      <c r="AI121" s="337"/>
      <c r="AJ121" s="337"/>
    </row>
    <row r="122" spans="1:36" s="352" customFormat="1" ht="15.6" customHeight="1" x14ac:dyDescent="0.25">
      <c r="A122" s="351"/>
      <c r="B122" s="192"/>
      <c r="C122" s="192"/>
      <c r="D122" s="192"/>
      <c r="E122" s="25"/>
      <c r="F122" s="192"/>
      <c r="G122" s="192"/>
      <c r="H122" s="353"/>
      <c r="I122" s="192"/>
      <c r="J122" s="192"/>
      <c r="K122" s="354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337"/>
      <c r="AE122" s="337"/>
      <c r="AF122" s="337"/>
      <c r="AG122" s="337"/>
      <c r="AH122" s="337"/>
      <c r="AI122" s="337"/>
      <c r="AJ122" s="337"/>
    </row>
    <row r="123" spans="1:36" s="352" customFormat="1" ht="15.6" customHeight="1" x14ac:dyDescent="0.25">
      <c r="A123" s="351"/>
      <c r="B123" s="192"/>
      <c r="C123" s="192"/>
      <c r="D123" s="192"/>
      <c r="E123" s="25"/>
      <c r="F123" s="192"/>
      <c r="G123" s="192"/>
      <c r="H123" s="353"/>
      <c r="I123" s="192"/>
      <c r="J123" s="192"/>
      <c r="K123" s="354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337"/>
      <c r="AE123" s="337"/>
      <c r="AF123" s="337"/>
      <c r="AG123" s="337"/>
      <c r="AH123" s="337"/>
      <c r="AI123" s="337"/>
      <c r="AJ123" s="337"/>
    </row>
    <row r="124" spans="1:36" s="352" customFormat="1" ht="15.6" customHeight="1" x14ac:dyDescent="0.25">
      <c r="A124" s="351"/>
      <c r="B124" s="192"/>
      <c r="C124" s="192"/>
      <c r="D124" s="192"/>
      <c r="E124" s="25"/>
      <c r="F124" s="192"/>
      <c r="G124" s="192"/>
      <c r="H124" s="353"/>
      <c r="I124" s="192"/>
      <c r="J124" s="192"/>
      <c r="K124" s="354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337"/>
      <c r="AE124" s="337"/>
      <c r="AF124" s="337"/>
      <c r="AG124" s="337"/>
      <c r="AH124" s="337"/>
      <c r="AI124" s="337"/>
      <c r="AJ124" s="337"/>
    </row>
    <row r="125" spans="1:36" s="352" customFormat="1" ht="15.6" customHeight="1" x14ac:dyDescent="0.25">
      <c r="A125" s="351"/>
      <c r="B125" s="192"/>
      <c r="C125" s="192"/>
      <c r="D125" s="192"/>
      <c r="E125" s="25"/>
      <c r="F125" s="192"/>
      <c r="G125" s="192"/>
      <c r="H125" s="353"/>
      <c r="I125" s="192"/>
      <c r="J125" s="192"/>
      <c r="K125" s="354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337"/>
      <c r="AE125" s="337"/>
      <c r="AF125" s="337"/>
      <c r="AG125" s="337"/>
      <c r="AH125" s="337"/>
      <c r="AI125" s="337"/>
      <c r="AJ125" s="337"/>
    </row>
    <row r="126" spans="1:36" s="352" customFormat="1" ht="15.6" customHeight="1" x14ac:dyDescent="0.25">
      <c r="A126" s="351"/>
      <c r="B126" s="192"/>
      <c r="C126" s="192"/>
      <c r="D126" s="192"/>
      <c r="E126" s="25"/>
      <c r="F126" s="192"/>
      <c r="G126" s="192"/>
      <c r="H126" s="353"/>
      <c r="I126" s="192"/>
      <c r="J126" s="192"/>
      <c r="K126" s="354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337"/>
      <c r="AE126" s="337"/>
      <c r="AF126" s="337"/>
      <c r="AG126" s="337"/>
      <c r="AH126" s="337"/>
      <c r="AI126" s="337"/>
      <c r="AJ126" s="337"/>
    </row>
    <row r="127" spans="1:36" s="352" customFormat="1" ht="15.6" customHeight="1" x14ac:dyDescent="0.25">
      <c r="A127" s="351"/>
      <c r="B127" s="192"/>
      <c r="C127" s="192"/>
      <c r="D127" s="192"/>
      <c r="E127" s="25"/>
      <c r="F127" s="192"/>
      <c r="G127" s="192"/>
      <c r="H127" s="353"/>
      <c r="I127" s="192"/>
      <c r="J127" s="192"/>
      <c r="K127" s="354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337"/>
      <c r="AE127" s="337"/>
      <c r="AF127" s="337"/>
      <c r="AG127" s="337"/>
      <c r="AH127" s="337"/>
      <c r="AI127" s="337"/>
      <c r="AJ127" s="337"/>
    </row>
    <row r="128" spans="1:36" s="352" customFormat="1" ht="15.6" customHeight="1" x14ac:dyDescent="0.25">
      <c r="A128" s="351"/>
      <c r="B128" s="192"/>
      <c r="C128" s="192"/>
      <c r="D128" s="192"/>
      <c r="E128" s="25"/>
      <c r="F128" s="192"/>
      <c r="G128" s="192"/>
      <c r="H128" s="353"/>
      <c r="I128" s="192"/>
      <c r="J128" s="192"/>
      <c r="K128" s="354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337"/>
      <c r="AE128" s="337"/>
      <c r="AF128" s="337"/>
      <c r="AG128" s="337"/>
      <c r="AH128" s="337"/>
      <c r="AI128" s="337"/>
      <c r="AJ128" s="337"/>
    </row>
    <row r="129" spans="1:36" s="352" customFormat="1" ht="15.6" customHeight="1" x14ac:dyDescent="0.25">
      <c r="A129" s="351"/>
      <c r="B129" s="192"/>
      <c r="C129" s="192"/>
      <c r="D129" s="192"/>
      <c r="E129" s="25"/>
      <c r="F129" s="192"/>
      <c r="G129" s="192"/>
      <c r="H129" s="353"/>
      <c r="I129" s="192"/>
      <c r="J129" s="192"/>
      <c r="K129" s="354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337"/>
      <c r="AE129" s="337"/>
      <c r="AF129" s="337"/>
      <c r="AG129" s="337"/>
      <c r="AH129" s="337"/>
      <c r="AI129" s="337"/>
      <c r="AJ129" s="337"/>
    </row>
    <row r="130" spans="1:36" s="352" customFormat="1" ht="15.6" customHeight="1" x14ac:dyDescent="0.25">
      <c r="A130" s="351"/>
      <c r="B130" s="192"/>
      <c r="C130" s="192"/>
      <c r="D130" s="192"/>
      <c r="E130" s="25"/>
      <c r="F130" s="192"/>
      <c r="G130" s="192"/>
      <c r="H130" s="353"/>
      <c r="I130" s="192"/>
      <c r="J130" s="192"/>
      <c r="K130" s="354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337"/>
      <c r="AE130" s="337"/>
      <c r="AF130" s="337"/>
      <c r="AG130" s="337"/>
      <c r="AH130" s="337"/>
      <c r="AI130" s="337"/>
      <c r="AJ130" s="337"/>
    </row>
    <row r="131" spans="1:36" s="352" customFormat="1" ht="15.6" customHeight="1" x14ac:dyDescent="0.25">
      <c r="A131" s="351"/>
      <c r="B131" s="192"/>
      <c r="C131" s="192"/>
      <c r="D131" s="192"/>
      <c r="E131" s="25"/>
      <c r="F131" s="192"/>
      <c r="G131" s="192"/>
      <c r="H131" s="353"/>
      <c r="I131" s="192"/>
      <c r="J131" s="192"/>
      <c r="K131" s="354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337"/>
      <c r="AE131" s="337"/>
      <c r="AF131" s="337"/>
      <c r="AG131" s="337"/>
      <c r="AH131" s="337"/>
      <c r="AI131" s="337"/>
      <c r="AJ131" s="337"/>
    </row>
    <row r="132" spans="1:36" s="352" customFormat="1" ht="15.6" customHeight="1" x14ac:dyDescent="0.25">
      <c r="A132" s="351"/>
      <c r="B132" s="192"/>
      <c r="C132" s="192"/>
      <c r="D132" s="192"/>
      <c r="E132" s="25"/>
      <c r="F132" s="192"/>
      <c r="G132" s="192"/>
      <c r="H132" s="353"/>
      <c r="I132" s="192"/>
      <c r="J132" s="192"/>
      <c r="K132" s="354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337"/>
      <c r="AE132" s="337"/>
      <c r="AF132" s="337"/>
      <c r="AG132" s="337"/>
      <c r="AH132" s="337"/>
      <c r="AI132" s="337"/>
      <c r="AJ132" s="337"/>
    </row>
    <row r="133" spans="1:36" s="352" customFormat="1" ht="15.6" customHeight="1" x14ac:dyDescent="0.25">
      <c r="A133" s="351"/>
      <c r="B133" s="192"/>
      <c r="C133" s="192"/>
      <c r="D133" s="192"/>
      <c r="E133" s="25"/>
      <c r="F133" s="192"/>
      <c r="G133" s="192"/>
      <c r="H133" s="353"/>
      <c r="I133" s="192"/>
      <c r="J133" s="192"/>
      <c r="K133" s="354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337"/>
      <c r="AE133" s="337"/>
      <c r="AF133" s="337"/>
      <c r="AG133" s="337"/>
      <c r="AH133" s="337"/>
      <c r="AI133" s="337"/>
      <c r="AJ133" s="337"/>
    </row>
    <row r="134" spans="1:36" s="352" customFormat="1" ht="15.6" customHeight="1" x14ac:dyDescent="0.25">
      <c r="A134" s="351"/>
      <c r="B134" s="192"/>
      <c r="C134" s="192"/>
      <c r="D134" s="192"/>
      <c r="E134" s="25"/>
      <c r="F134" s="192"/>
      <c r="G134" s="192"/>
      <c r="H134" s="353"/>
      <c r="I134" s="192"/>
      <c r="J134" s="192"/>
      <c r="K134" s="354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337"/>
      <c r="AE134" s="337"/>
      <c r="AF134" s="337"/>
      <c r="AG134" s="337"/>
      <c r="AH134" s="337"/>
      <c r="AI134" s="337"/>
      <c r="AJ134" s="337"/>
    </row>
    <row r="135" spans="1:36" s="352" customFormat="1" ht="15.6" customHeight="1" x14ac:dyDescent="0.25">
      <c r="A135" s="351"/>
      <c r="B135" s="192"/>
      <c r="C135" s="192"/>
      <c r="D135" s="192"/>
      <c r="E135" s="25"/>
      <c r="F135" s="192"/>
      <c r="G135" s="192"/>
      <c r="H135" s="353"/>
      <c r="I135" s="192"/>
      <c r="J135" s="192"/>
      <c r="K135" s="354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337"/>
      <c r="AE135" s="337"/>
      <c r="AF135" s="337"/>
      <c r="AG135" s="337"/>
      <c r="AH135" s="337"/>
      <c r="AI135" s="337"/>
      <c r="AJ135" s="337"/>
    </row>
    <row r="136" spans="1:36" s="352" customFormat="1" ht="15.6" customHeight="1" x14ac:dyDescent="0.25">
      <c r="A136" s="351"/>
      <c r="B136" s="192"/>
      <c r="C136" s="192"/>
      <c r="D136" s="192"/>
      <c r="E136" s="25"/>
      <c r="F136" s="192"/>
      <c r="G136" s="192"/>
      <c r="H136" s="353"/>
      <c r="I136" s="192"/>
      <c r="J136" s="192"/>
      <c r="K136" s="354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337"/>
      <c r="AE136" s="337"/>
      <c r="AF136" s="337"/>
      <c r="AG136" s="337"/>
      <c r="AH136" s="337"/>
      <c r="AI136" s="337"/>
      <c r="AJ136" s="337"/>
    </row>
    <row r="137" spans="1:36" s="352" customFormat="1" ht="15.6" customHeight="1" x14ac:dyDescent="0.25">
      <c r="A137" s="351"/>
      <c r="B137" s="192"/>
      <c r="C137" s="192"/>
      <c r="D137" s="192"/>
      <c r="E137" s="25"/>
      <c r="F137" s="192"/>
      <c r="G137" s="192"/>
      <c r="H137" s="353"/>
      <c r="I137" s="192"/>
      <c r="J137" s="192"/>
      <c r="K137" s="354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337"/>
      <c r="AE137" s="337"/>
      <c r="AF137" s="337"/>
      <c r="AG137" s="337"/>
      <c r="AH137" s="337"/>
      <c r="AI137" s="337"/>
      <c r="AJ137" s="337"/>
    </row>
    <row r="138" spans="1:36" s="352" customFormat="1" ht="15.6" customHeight="1" x14ac:dyDescent="0.25">
      <c r="A138" s="351"/>
      <c r="B138" s="192"/>
      <c r="C138" s="192"/>
      <c r="D138" s="192"/>
      <c r="E138" s="25"/>
      <c r="F138" s="192"/>
      <c r="G138" s="192"/>
      <c r="H138" s="353"/>
      <c r="I138" s="192"/>
      <c r="J138" s="192"/>
      <c r="K138" s="354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337"/>
      <c r="AE138" s="337"/>
      <c r="AF138" s="337"/>
      <c r="AG138" s="337"/>
      <c r="AH138" s="337"/>
      <c r="AI138" s="337"/>
      <c r="AJ138" s="337"/>
    </row>
    <row r="139" spans="1:36" s="352" customFormat="1" ht="15.6" customHeight="1" x14ac:dyDescent="0.25">
      <c r="A139" s="351"/>
      <c r="B139" s="192"/>
      <c r="C139" s="192"/>
      <c r="D139" s="192"/>
      <c r="E139" s="25"/>
      <c r="F139" s="192"/>
      <c r="G139" s="192"/>
      <c r="H139" s="353"/>
      <c r="I139" s="192"/>
      <c r="J139" s="192"/>
      <c r="K139" s="354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337"/>
      <c r="AE139" s="337"/>
      <c r="AF139" s="337"/>
      <c r="AG139" s="337"/>
      <c r="AH139" s="337"/>
      <c r="AI139" s="337"/>
      <c r="AJ139" s="337"/>
    </row>
    <row r="140" spans="1:36" s="352" customFormat="1" ht="15.6" customHeight="1" x14ac:dyDescent="0.25">
      <c r="A140" s="351"/>
      <c r="B140" s="192"/>
      <c r="C140" s="192"/>
      <c r="D140" s="192"/>
      <c r="E140" s="25"/>
      <c r="F140" s="192"/>
      <c r="G140" s="192"/>
      <c r="H140" s="353"/>
      <c r="I140" s="192"/>
      <c r="J140" s="192"/>
      <c r="K140" s="354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337"/>
      <c r="AE140" s="337"/>
      <c r="AF140" s="337"/>
      <c r="AG140" s="337"/>
      <c r="AH140" s="337"/>
      <c r="AI140" s="337"/>
      <c r="AJ140" s="337"/>
    </row>
    <row r="141" spans="1:36" s="352" customFormat="1" ht="15.6" customHeight="1" x14ac:dyDescent="0.25">
      <c r="A141" s="351"/>
      <c r="B141" s="192"/>
      <c r="C141" s="192"/>
      <c r="D141" s="192"/>
      <c r="E141" s="25"/>
      <c r="F141" s="192"/>
      <c r="G141" s="192"/>
      <c r="H141" s="353"/>
      <c r="I141" s="192"/>
      <c r="J141" s="192"/>
      <c r="K141" s="354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337"/>
      <c r="AE141" s="337"/>
      <c r="AF141" s="337"/>
      <c r="AG141" s="337"/>
      <c r="AH141" s="337"/>
      <c r="AI141" s="337"/>
      <c r="AJ141" s="337"/>
    </row>
    <row r="142" spans="1:36" s="352" customFormat="1" ht="15.6" customHeight="1" x14ac:dyDescent="0.25">
      <c r="A142" s="351"/>
      <c r="B142" s="192"/>
      <c r="C142" s="192"/>
      <c r="D142" s="192"/>
      <c r="E142" s="25"/>
      <c r="F142" s="192"/>
      <c r="G142" s="192"/>
      <c r="H142" s="353"/>
      <c r="I142" s="192"/>
      <c r="J142" s="192"/>
      <c r="K142" s="354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337"/>
      <c r="AE142" s="337"/>
      <c r="AF142" s="337"/>
      <c r="AG142" s="337"/>
      <c r="AH142" s="337"/>
      <c r="AI142" s="337"/>
      <c r="AJ142" s="337"/>
    </row>
    <row r="143" spans="1:36" s="352" customFormat="1" ht="15.6" customHeight="1" x14ac:dyDescent="0.25">
      <c r="A143" s="351"/>
      <c r="B143" s="192"/>
      <c r="C143" s="192"/>
      <c r="D143" s="192"/>
      <c r="E143" s="25"/>
      <c r="F143" s="192"/>
      <c r="G143" s="192"/>
      <c r="H143" s="353"/>
      <c r="I143" s="192"/>
      <c r="J143" s="192"/>
      <c r="K143" s="354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337"/>
      <c r="AE143" s="337"/>
      <c r="AF143" s="337"/>
      <c r="AG143" s="337"/>
      <c r="AH143" s="337"/>
      <c r="AI143" s="337"/>
      <c r="AJ143" s="337"/>
    </row>
    <row r="144" spans="1:36" s="352" customFormat="1" ht="15.6" customHeight="1" x14ac:dyDescent="0.25">
      <c r="A144" s="351"/>
      <c r="B144" s="192"/>
      <c r="C144" s="192"/>
      <c r="D144" s="192"/>
      <c r="E144" s="25"/>
      <c r="F144" s="192"/>
      <c r="G144" s="192"/>
      <c r="H144" s="353"/>
      <c r="I144" s="192"/>
      <c r="J144" s="192"/>
      <c r="K144" s="354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337"/>
      <c r="AE144" s="337"/>
      <c r="AF144" s="337"/>
      <c r="AG144" s="337"/>
      <c r="AH144" s="337"/>
      <c r="AI144" s="337"/>
      <c r="AJ144" s="337"/>
    </row>
    <row r="145" spans="1:36" s="352" customFormat="1" ht="15.6" customHeight="1" x14ac:dyDescent="0.25">
      <c r="A145" s="351"/>
      <c r="B145" s="192"/>
      <c r="C145" s="192"/>
      <c r="D145" s="192"/>
      <c r="E145" s="25"/>
      <c r="F145" s="192"/>
      <c r="G145" s="192"/>
      <c r="H145" s="353"/>
      <c r="I145" s="192"/>
      <c r="J145" s="192"/>
      <c r="K145" s="354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337"/>
      <c r="AE145" s="337"/>
      <c r="AF145" s="337"/>
      <c r="AG145" s="337"/>
      <c r="AH145" s="337"/>
      <c r="AI145" s="337"/>
      <c r="AJ145" s="337"/>
    </row>
    <row r="146" spans="1:36" s="352" customFormat="1" ht="15.6" customHeight="1" x14ac:dyDescent="0.25">
      <c r="A146" s="351"/>
      <c r="B146" s="192"/>
      <c r="C146" s="192"/>
      <c r="D146" s="192"/>
      <c r="E146" s="25"/>
      <c r="F146" s="192"/>
      <c r="G146" s="192"/>
      <c r="H146" s="353"/>
      <c r="I146" s="192"/>
      <c r="J146" s="192"/>
      <c r="K146" s="354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337"/>
      <c r="AE146" s="337"/>
      <c r="AF146" s="337"/>
      <c r="AG146" s="337"/>
      <c r="AH146" s="337"/>
      <c r="AI146" s="337"/>
      <c r="AJ146" s="337"/>
    </row>
    <row r="147" spans="1:36" s="352" customFormat="1" ht="15.6" customHeight="1" x14ac:dyDescent="0.25">
      <c r="A147" s="351"/>
      <c r="B147" s="192"/>
      <c r="C147" s="192"/>
      <c r="D147" s="192"/>
      <c r="E147" s="25"/>
      <c r="F147" s="192"/>
      <c r="G147" s="192"/>
      <c r="H147" s="353"/>
      <c r="I147" s="192"/>
      <c r="J147" s="192"/>
      <c r="K147" s="354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337"/>
      <c r="AE147" s="337"/>
      <c r="AF147" s="337"/>
      <c r="AG147" s="337"/>
      <c r="AH147" s="337"/>
      <c r="AI147" s="337"/>
      <c r="AJ147" s="337"/>
    </row>
    <row r="148" spans="1:36" s="352" customFormat="1" ht="15.6" customHeight="1" x14ac:dyDescent="0.25">
      <c r="A148" s="351"/>
      <c r="B148" s="192"/>
      <c r="C148" s="192"/>
      <c r="D148" s="192"/>
      <c r="E148" s="25"/>
      <c r="F148" s="192"/>
      <c r="G148" s="192"/>
      <c r="H148" s="353"/>
      <c r="I148" s="192"/>
      <c r="J148" s="192"/>
      <c r="K148" s="354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337"/>
      <c r="AE148" s="337"/>
      <c r="AF148" s="337"/>
      <c r="AG148" s="337"/>
      <c r="AH148" s="337"/>
      <c r="AI148" s="337"/>
      <c r="AJ148" s="337"/>
    </row>
    <row r="149" spans="1:36" s="352" customFormat="1" ht="15.6" customHeight="1" x14ac:dyDescent="0.25">
      <c r="A149" s="351"/>
      <c r="B149" s="192"/>
      <c r="C149" s="192"/>
      <c r="D149" s="192"/>
      <c r="E149" s="25"/>
      <c r="F149" s="192"/>
      <c r="G149" s="192"/>
      <c r="H149" s="353"/>
      <c r="I149" s="192"/>
      <c r="J149" s="192"/>
      <c r="K149" s="354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337"/>
      <c r="AE149" s="337"/>
      <c r="AF149" s="337"/>
      <c r="AG149" s="337"/>
      <c r="AH149" s="337"/>
      <c r="AI149" s="337"/>
      <c r="AJ149" s="337"/>
    </row>
    <row r="150" spans="1:36" s="352" customFormat="1" ht="15.6" customHeight="1" x14ac:dyDescent="0.25">
      <c r="A150" s="351"/>
      <c r="B150" s="192"/>
      <c r="C150" s="192"/>
      <c r="D150" s="192"/>
      <c r="E150" s="25"/>
      <c r="F150" s="192"/>
      <c r="G150" s="192"/>
      <c r="H150" s="353"/>
      <c r="I150" s="192"/>
      <c r="J150" s="192"/>
      <c r="K150" s="354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337"/>
      <c r="AE150" s="337"/>
      <c r="AF150" s="337"/>
      <c r="AG150" s="337"/>
      <c r="AH150" s="337"/>
      <c r="AI150" s="337"/>
      <c r="AJ150" s="337"/>
    </row>
    <row r="151" spans="1:36" s="352" customFormat="1" ht="15.6" customHeight="1" x14ac:dyDescent="0.25">
      <c r="A151" s="351"/>
      <c r="B151" s="192"/>
      <c r="C151" s="192"/>
      <c r="D151" s="192"/>
      <c r="E151" s="25"/>
      <c r="F151" s="192"/>
      <c r="G151" s="192"/>
      <c r="H151" s="353"/>
      <c r="I151" s="192"/>
      <c r="J151" s="192"/>
      <c r="K151" s="354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337"/>
      <c r="AE151" s="337"/>
      <c r="AF151" s="337"/>
      <c r="AG151" s="337"/>
      <c r="AH151" s="337"/>
      <c r="AI151" s="337"/>
      <c r="AJ151" s="337"/>
    </row>
    <row r="152" spans="1:36" s="352" customFormat="1" ht="15.6" customHeight="1" x14ac:dyDescent="0.25">
      <c r="A152" s="351"/>
      <c r="B152" s="192"/>
      <c r="C152" s="192"/>
      <c r="D152" s="192"/>
      <c r="E152" s="25"/>
      <c r="F152" s="192"/>
      <c r="G152" s="192"/>
      <c r="H152" s="353"/>
      <c r="I152" s="192"/>
      <c r="J152" s="192"/>
      <c r="K152" s="354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337"/>
      <c r="AE152" s="337"/>
      <c r="AF152" s="337"/>
      <c r="AG152" s="337"/>
      <c r="AH152" s="337"/>
      <c r="AI152" s="337"/>
      <c r="AJ152" s="337"/>
    </row>
    <row r="153" spans="1:36" s="352" customFormat="1" ht="15.6" customHeight="1" x14ac:dyDescent="0.25">
      <c r="A153" s="351"/>
      <c r="B153" s="192"/>
      <c r="C153" s="192"/>
      <c r="D153" s="192"/>
      <c r="E153" s="25"/>
      <c r="F153" s="192"/>
      <c r="G153" s="192"/>
      <c r="H153" s="353"/>
      <c r="I153" s="192"/>
      <c r="J153" s="192"/>
      <c r="K153" s="354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337"/>
      <c r="AE153" s="337"/>
      <c r="AF153" s="337"/>
      <c r="AG153" s="337"/>
      <c r="AH153" s="337"/>
      <c r="AI153" s="337"/>
      <c r="AJ153" s="337"/>
    </row>
    <row r="154" spans="1:36" s="352" customFormat="1" ht="15.6" customHeight="1" x14ac:dyDescent="0.25">
      <c r="A154" s="351"/>
      <c r="B154" s="192"/>
      <c r="C154" s="192"/>
      <c r="D154" s="192"/>
      <c r="E154" s="25"/>
      <c r="F154" s="192"/>
      <c r="G154" s="192"/>
      <c r="H154" s="353"/>
      <c r="I154" s="192"/>
      <c r="J154" s="192"/>
      <c r="K154" s="354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337"/>
      <c r="AE154" s="337"/>
      <c r="AF154" s="337"/>
      <c r="AG154" s="337"/>
      <c r="AH154" s="337"/>
      <c r="AI154" s="337"/>
      <c r="AJ154" s="337"/>
    </row>
    <row r="155" spans="1:36" s="352" customFormat="1" ht="15.6" customHeight="1" x14ac:dyDescent="0.25">
      <c r="A155" s="351"/>
      <c r="B155" s="192"/>
      <c r="C155" s="192"/>
      <c r="D155" s="192"/>
      <c r="E155" s="25"/>
      <c r="F155" s="192"/>
      <c r="G155" s="192"/>
      <c r="H155" s="353"/>
      <c r="I155" s="192"/>
      <c r="J155" s="192"/>
      <c r="K155" s="354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337"/>
      <c r="AE155" s="337"/>
      <c r="AF155" s="337"/>
      <c r="AG155" s="337"/>
      <c r="AH155" s="337"/>
      <c r="AI155" s="337"/>
      <c r="AJ155" s="337"/>
    </row>
    <row r="156" spans="1:36" s="352" customFormat="1" ht="15.6" customHeight="1" x14ac:dyDescent="0.25">
      <c r="A156" s="351"/>
      <c r="B156" s="192"/>
      <c r="C156" s="192"/>
      <c r="D156" s="192"/>
      <c r="E156" s="25"/>
      <c r="F156" s="192"/>
      <c r="G156" s="192"/>
      <c r="H156" s="353"/>
      <c r="I156" s="192"/>
      <c r="J156" s="192"/>
      <c r="K156" s="354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337"/>
      <c r="AE156" s="337"/>
      <c r="AF156" s="337"/>
      <c r="AG156" s="337"/>
      <c r="AH156" s="337"/>
      <c r="AI156" s="337"/>
      <c r="AJ156" s="337"/>
    </row>
    <row r="157" spans="1:36" s="352" customFormat="1" ht="15.6" customHeight="1" x14ac:dyDescent="0.25">
      <c r="A157" s="351"/>
      <c r="B157" s="192"/>
      <c r="C157" s="192"/>
      <c r="D157" s="192"/>
      <c r="E157" s="25"/>
      <c r="F157" s="192"/>
      <c r="G157" s="192"/>
      <c r="H157" s="353"/>
      <c r="I157" s="192"/>
      <c r="J157" s="192"/>
      <c r="K157" s="354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337"/>
      <c r="AE157" s="337"/>
      <c r="AF157" s="337"/>
      <c r="AG157" s="337"/>
      <c r="AH157" s="337"/>
      <c r="AI157" s="337"/>
      <c r="AJ157" s="337"/>
    </row>
    <row r="158" spans="1:36" s="352" customFormat="1" ht="15.6" customHeight="1" x14ac:dyDescent="0.25">
      <c r="A158" s="351"/>
      <c r="B158" s="192"/>
      <c r="C158" s="192"/>
      <c r="D158" s="192"/>
      <c r="E158" s="25"/>
      <c r="F158" s="192"/>
      <c r="G158" s="192"/>
      <c r="H158" s="353"/>
      <c r="I158" s="192"/>
      <c r="J158" s="192"/>
      <c r="K158" s="354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337"/>
      <c r="AE158" s="337"/>
      <c r="AF158" s="337"/>
      <c r="AG158" s="337"/>
      <c r="AH158" s="337"/>
      <c r="AI158" s="337"/>
      <c r="AJ158" s="337"/>
    </row>
    <row r="159" spans="1:36" s="352" customFormat="1" ht="15.6" customHeight="1" x14ac:dyDescent="0.25">
      <c r="A159" s="351"/>
      <c r="B159" s="192"/>
      <c r="C159" s="192"/>
      <c r="D159" s="192"/>
      <c r="E159" s="25"/>
      <c r="F159" s="192"/>
      <c r="G159" s="192"/>
      <c r="H159" s="353"/>
      <c r="I159" s="192"/>
      <c r="J159" s="192"/>
      <c r="K159" s="354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337"/>
      <c r="AE159" s="337"/>
      <c r="AF159" s="337"/>
      <c r="AG159" s="337"/>
      <c r="AH159" s="337"/>
      <c r="AI159" s="337"/>
      <c r="AJ159" s="337"/>
    </row>
    <row r="160" spans="1:36" s="352" customFormat="1" ht="15.6" customHeight="1" x14ac:dyDescent="0.25">
      <c r="A160" s="351"/>
      <c r="B160" s="192"/>
      <c r="C160" s="192"/>
      <c r="D160" s="192"/>
      <c r="E160" s="25"/>
      <c r="F160" s="192"/>
      <c r="G160" s="192"/>
      <c r="H160" s="353"/>
      <c r="I160" s="192"/>
      <c r="J160" s="192"/>
      <c r="K160" s="354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337"/>
      <c r="AE160" s="337"/>
      <c r="AF160" s="337"/>
      <c r="AG160" s="337"/>
      <c r="AH160" s="337"/>
      <c r="AI160" s="337"/>
      <c r="AJ160" s="337"/>
    </row>
    <row r="161" spans="1:36" s="352" customFormat="1" ht="15.6" customHeight="1" x14ac:dyDescent="0.25">
      <c r="A161" s="351"/>
      <c r="B161" s="192"/>
      <c r="C161" s="192"/>
      <c r="D161" s="192"/>
      <c r="E161" s="25"/>
      <c r="F161" s="192"/>
      <c r="G161" s="192"/>
      <c r="H161" s="353"/>
      <c r="I161" s="192"/>
      <c r="J161" s="192"/>
      <c r="K161" s="354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337"/>
      <c r="AE161" s="337"/>
      <c r="AF161" s="337"/>
      <c r="AG161" s="337"/>
      <c r="AH161" s="337"/>
      <c r="AI161" s="337"/>
      <c r="AJ161" s="337"/>
    </row>
    <row r="162" spans="1:36" s="352" customFormat="1" ht="15.6" customHeight="1" x14ac:dyDescent="0.25">
      <c r="A162" s="351"/>
      <c r="B162" s="192"/>
      <c r="C162" s="192"/>
      <c r="D162" s="192"/>
      <c r="E162" s="25"/>
      <c r="F162" s="192"/>
      <c r="G162" s="192"/>
      <c r="H162" s="353"/>
      <c r="I162" s="192"/>
      <c r="J162" s="192"/>
      <c r="K162" s="354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337"/>
      <c r="AE162" s="337"/>
      <c r="AF162" s="337"/>
      <c r="AG162" s="337"/>
      <c r="AH162" s="337"/>
      <c r="AI162" s="337"/>
      <c r="AJ162" s="337"/>
    </row>
    <row r="163" spans="1:36" s="352" customFormat="1" ht="15.6" customHeight="1" x14ac:dyDescent="0.25">
      <c r="A163" s="351"/>
      <c r="B163" s="192"/>
      <c r="C163" s="192"/>
      <c r="D163" s="192"/>
      <c r="E163" s="25"/>
      <c r="F163" s="192"/>
      <c r="G163" s="192"/>
      <c r="H163" s="353"/>
      <c r="I163" s="192"/>
      <c r="J163" s="192"/>
      <c r="K163" s="354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337"/>
      <c r="AE163" s="337"/>
      <c r="AF163" s="337"/>
      <c r="AG163" s="337"/>
      <c r="AH163" s="337"/>
      <c r="AI163" s="337"/>
      <c r="AJ163" s="337"/>
    </row>
    <row r="164" spans="1:36" s="352" customFormat="1" ht="15.6" customHeight="1" x14ac:dyDescent="0.25">
      <c r="A164" s="351"/>
      <c r="B164" s="192"/>
      <c r="C164" s="192"/>
      <c r="D164" s="192"/>
      <c r="E164" s="25"/>
      <c r="F164" s="192"/>
      <c r="G164" s="192"/>
      <c r="H164" s="353"/>
      <c r="I164" s="192"/>
      <c r="J164" s="192"/>
      <c r="K164" s="354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337"/>
      <c r="AE164" s="337"/>
      <c r="AF164" s="337"/>
      <c r="AG164" s="337"/>
      <c r="AH164" s="337"/>
      <c r="AI164" s="337"/>
      <c r="AJ164" s="337"/>
    </row>
    <row r="165" spans="1:36" s="352" customFormat="1" ht="15.6" customHeight="1" x14ac:dyDescent="0.25">
      <c r="A165" s="351"/>
      <c r="B165" s="192"/>
      <c r="C165" s="192"/>
      <c r="D165" s="192"/>
      <c r="E165" s="25"/>
      <c r="F165" s="192"/>
      <c r="G165" s="192"/>
      <c r="H165" s="353"/>
      <c r="I165" s="192"/>
      <c r="J165" s="192"/>
      <c r="K165" s="354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337"/>
      <c r="AE165" s="337"/>
      <c r="AF165" s="337"/>
      <c r="AG165" s="337"/>
      <c r="AH165" s="337"/>
      <c r="AI165" s="337"/>
      <c r="AJ165" s="337"/>
    </row>
    <row r="166" spans="1:36" s="352" customFormat="1" ht="15.6" customHeight="1" x14ac:dyDescent="0.25">
      <c r="A166" s="351"/>
      <c r="B166" s="192"/>
      <c r="C166" s="192"/>
      <c r="D166" s="192"/>
      <c r="E166" s="25"/>
      <c r="F166" s="192"/>
      <c r="G166" s="192"/>
      <c r="H166" s="353"/>
      <c r="I166" s="192"/>
      <c r="J166" s="192"/>
      <c r="K166" s="354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337"/>
      <c r="AE166" s="337"/>
      <c r="AF166" s="337"/>
      <c r="AG166" s="337"/>
      <c r="AH166" s="337"/>
      <c r="AI166" s="337"/>
      <c r="AJ166" s="337"/>
    </row>
    <row r="167" spans="1:36" s="352" customFormat="1" ht="15.6" customHeight="1" x14ac:dyDescent="0.25">
      <c r="A167" s="351"/>
      <c r="B167" s="192"/>
      <c r="C167" s="192"/>
      <c r="D167" s="192"/>
      <c r="E167" s="25"/>
      <c r="F167" s="192"/>
      <c r="G167" s="192"/>
      <c r="H167" s="353"/>
      <c r="I167" s="192"/>
      <c r="J167" s="192"/>
      <c r="K167" s="354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337"/>
      <c r="AE167" s="337"/>
      <c r="AF167" s="337"/>
      <c r="AG167" s="337"/>
      <c r="AH167" s="337"/>
      <c r="AI167" s="337"/>
      <c r="AJ167" s="337"/>
    </row>
    <row r="168" spans="1:36" s="352" customFormat="1" ht="15.6" customHeight="1" x14ac:dyDescent="0.25">
      <c r="A168" s="351"/>
      <c r="B168" s="192"/>
      <c r="C168" s="192"/>
      <c r="D168" s="192"/>
      <c r="E168" s="25"/>
      <c r="F168" s="192"/>
      <c r="G168" s="192"/>
      <c r="H168" s="353"/>
      <c r="I168" s="192"/>
      <c r="J168" s="192"/>
      <c r="K168" s="354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337"/>
      <c r="AE168" s="337"/>
      <c r="AF168" s="337"/>
      <c r="AG168" s="337"/>
      <c r="AH168" s="337"/>
      <c r="AI168" s="337"/>
      <c r="AJ168" s="337"/>
    </row>
    <row r="169" spans="1:36" s="352" customFormat="1" ht="15.6" customHeight="1" x14ac:dyDescent="0.25">
      <c r="A169" s="351"/>
      <c r="B169" s="192"/>
      <c r="C169" s="192"/>
      <c r="D169" s="192"/>
      <c r="E169" s="25"/>
      <c r="F169" s="192"/>
      <c r="G169" s="192"/>
      <c r="H169" s="353"/>
      <c r="I169" s="192"/>
      <c r="J169" s="192"/>
      <c r="K169" s="354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/>
      <c r="AD169" s="337"/>
      <c r="AE169" s="337"/>
      <c r="AF169" s="337"/>
      <c r="AG169" s="337"/>
      <c r="AH169" s="337"/>
      <c r="AI169" s="337"/>
      <c r="AJ169" s="337"/>
    </row>
    <row r="170" spans="1:36" s="352" customFormat="1" ht="15.6" customHeight="1" x14ac:dyDescent="0.25">
      <c r="A170" s="351"/>
      <c r="B170" s="192"/>
      <c r="C170" s="192"/>
      <c r="D170" s="192"/>
      <c r="E170" s="25"/>
      <c r="F170" s="192"/>
      <c r="G170" s="192"/>
      <c r="H170" s="353"/>
      <c r="I170" s="192"/>
      <c r="J170" s="192"/>
      <c r="K170" s="354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337"/>
      <c r="AE170" s="337"/>
      <c r="AF170" s="337"/>
      <c r="AG170" s="337"/>
      <c r="AH170" s="337"/>
      <c r="AI170" s="337"/>
      <c r="AJ170" s="337"/>
    </row>
    <row r="171" spans="1:36" s="352" customFormat="1" ht="15.6" customHeight="1" x14ac:dyDescent="0.25">
      <c r="A171" s="351"/>
      <c r="B171" s="192"/>
      <c r="C171" s="192"/>
      <c r="D171" s="192"/>
      <c r="E171" s="25"/>
      <c r="F171" s="192"/>
      <c r="G171" s="192"/>
      <c r="H171" s="353"/>
      <c r="I171" s="192"/>
      <c r="J171" s="192"/>
      <c r="K171" s="354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337"/>
      <c r="AE171" s="337"/>
      <c r="AF171" s="337"/>
      <c r="AG171" s="337"/>
      <c r="AH171" s="337"/>
      <c r="AI171" s="337"/>
      <c r="AJ171" s="337"/>
    </row>
    <row r="172" spans="1:36" s="352" customFormat="1" ht="15.6" customHeight="1" x14ac:dyDescent="0.25">
      <c r="A172" s="351"/>
      <c r="B172" s="192"/>
      <c r="C172" s="192"/>
      <c r="D172" s="192"/>
      <c r="E172" s="25"/>
      <c r="F172" s="192"/>
      <c r="G172" s="192"/>
      <c r="H172" s="353"/>
      <c r="I172" s="192"/>
      <c r="J172" s="192"/>
      <c r="K172" s="354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337"/>
      <c r="AE172" s="337"/>
      <c r="AF172" s="337"/>
      <c r="AG172" s="337"/>
      <c r="AH172" s="337"/>
      <c r="AI172" s="337"/>
      <c r="AJ172" s="337"/>
    </row>
    <row r="173" spans="1:36" s="352" customFormat="1" ht="15.6" customHeight="1" x14ac:dyDescent="0.25">
      <c r="A173" s="351"/>
      <c r="B173" s="192"/>
      <c r="C173" s="192"/>
      <c r="D173" s="192"/>
      <c r="E173" s="25"/>
      <c r="F173" s="192"/>
      <c r="G173" s="192"/>
      <c r="H173" s="353"/>
      <c r="I173" s="192"/>
      <c r="J173" s="192"/>
      <c r="K173" s="354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337"/>
      <c r="AE173" s="337"/>
      <c r="AF173" s="337"/>
      <c r="AG173" s="337"/>
      <c r="AH173" s="337"/>
      <c r="AI173" s="337"/>
      <c r="AJ173" s="337"/>
    </row>
    <row r="174" spans="1:36" s="352" customFormat="1" ht="15.6" customHeight="1" x14ac:dyDescent="0.25">
      <c r="A174" s="351"/>
      <c r="B174" s="192"/>
      <c r="C174" s="192"/>
      <c r="D174" s="192"/>
      <c r="E174" s="25"/>
      <c r="F174" s="192"/>
      <c r="G174" s="192"/>
      <c r="H174" s="353"/>
      <c r="I174" s="192"/>
      <c r="J174" s="192"/>
      <c r="K174" s="354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337"/>
      <c r="AE174" s="337"/>
      <c r="AF174" s="337"/>
      <c r="AG174" s="337"/>
      <c r="AH174" s="337"/>
      <c r="AI174" s="337"/>
      <c r="AJ174" s="337"/>
    </row>
    <row r="175" spans="1:36" s="352" customFormat="1" ht="15.6" customHeight="1" x14ac:dyDescent="0.25">
      <c r="A175" s="351"/>
      <c r="B175" s="192"/>
      <c r="C175" s="192"/>
      <c r="D175" s="192"/>
      <c r="E175" s="25"/>
      <c r="F175" s="192"/>
      <c r="G175" s="192"/>
      <c r="H175" s="353"/>
      <c r="I175" s="192"/>
      <c r="J175" s="192"/>
      <c r="K175" s="354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337"/>
      <c r="AE175" s="337"/>
      <c r="AF175" s="337"/>
      <c r="AG175" s="337"/>
      <c r="AH175" s="337"/>
      <c r="AI175" s="337"/>
      <c r="AJ175" s="337"/>
    </row>
    <row r="176" spans="1:36" s="352" customFormat="1" ht="15.6" customHeight="1" x14ac:dyDescent="0.25">
      <c r="A176" s="351"/>
      <c r="B176" s="192"/>
      <c r="C176" s="192"/>
      <c r="D176" s="192"/>
      <c r="E176" s="25"/>
      <c r="F176" s="192"/>
      <c r="G176" s="192"/>
      <c r="H176" s="353"/>
      <c r="I176" s="192"/>
      <c r="J176" s="192"/>
      <c r="K176" s="354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337"/>
      <c r="AE176" s="337"/>
      <c r="AF176" s="337"/>
      <c r="AG176" s="337"/>
      <c r="AH176" s="337"/>
      <c r="AI176" s="337"/>
      <c r="AJ176" s="337"/>
    </row>
    <row r="177" spans="1:36" s="352" customFormat="1" ht="15.6" customHeight="1" x14ac:dyDescent="0.25">
      <c r="A177" s="351"/>
      <c r="B177" s="192"/>
      <c r="C177" s="192"/>
      <c r="D177" s="192"/>
      <c r="E177" s="25"/>
      <c r="F177" s="192"/>
      <c r="G177" s="192"/>
      <c r="H177" s="353"/>
      <c r="I177" s="192"/>
      <c r="J177" s="192"/>
      <c r="K177" s="354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337"/>
      <c r="AE177" s="337"/>
      <c r="AF177" s="337"/>
      <c r="AG177" s="337"/>
      <c r="AH177" s="337"/>
      <c r="AI177" s="337"/>
      <c r="AJ177" s="337"/>
    </row>
    <row r="178" spans="1:36" s="352" customFormat="1" ht="15.6" customHeight="1" x14ac:dyDescent="0.25">
      <c r="A178" s="351"/>
      <c r="B178" s="192"/>
      <c r="C178" s="192"/>
      <c r="D178" s="192"/>
      <c r="E178" s="25"/>
      <c r="F178" s="192"/>
      <c r="G178" s="192"/>
      <c r="H178" s="353"/>
      <c r="I178" s="192"/>
      <c r="J178" s="192"/>
      <c r="K178" s="354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337"/>
      <c r="AE178" s="337"/>
      <c r="AF178" s="337"/>
      <c r="AG178" s="337"/>
      <c r="AH178" s="337"/>
      <c r="AI178" s="337"/>
      <c r="AJ178" s="337"/>
    </row>
    <row r="179" spans="1:36" s="352" customFormat="1" ht="15.6" customHeight="1" x14ac:dyDescent="0.25">
      <c r="A179" s="351"/>
      <c r="B179" s="192"/>
      <c r="C179" s="192"/>
      <c r="D179" s="192"/>
      <c r="E179" s="25"/>
      <c r="F179" s="192"/>
      <c r="G179" s="192"/>
      <c r="H179" s="353"/>
      <c r="I179" s="192"/>
      <c r="J179" s="192"/>
      <c r="K179" s="354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337"/>
      <c r="AE179" s="337"/>
      <c r="AF179" s="337"/>
      <c r="AG179" s="337"/>
      <c r="AH179" s="337"/>
      <c r="AI179" s="337"/>
      <c r="AJ179" s="337"/>
    </row>
    <row r="180" spans="1:36" s="352" customFormat="1" ht="15.6" customHeight="1" x14ac:dyDescent="0.25">
      <c r="A180" s="351"/>
      <c r="B180" s="192"/>
      <c r="C180" s="192"/>
      <c r="D180" s="192"/>
      <c r="E180" s="25"/>
      <c r="F180" s="192"/>
      <c r="G180" s="192"/>
      <c r="H180" s="353"/>
      <c r="I180" s="192"/>
      <c r="J180" s="192"/>
      <c r="K180" s="354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337"/>
      <c r="AE180" s="337"/>
      <c r="AF180" s="337"/>
      <c r="AG180" s="337"/>
      <c r="AH180" s="337"/>
      <c r="AI180" s="337"/>
      <c r="AJ180" s="337"/>
    </row>
    <row r="181" spans="1:36" s="352" customFormat="1" ht="15.6" customHeight="1" x14ac:dyDescent="0.25">
      <c r="A181" s="351"/>
      <c r="B181" s="192"/>
      <c r="C181" s="192"/>
      <c r="D181" s="192"/>
      <c r="E181" s="25"/>
      <c r="F181" s="192"/>
      <c r="G181" s="192"/>
      <c r="H181" s="353"/>
      <c r="I181" s="192"/>
      <c r="J181" s="192"/>
      <c r="K181" s="354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337"/>
      <c r="AE181" s="337"/>
      <c r="AF181" s="337"/>
      <c r="AG181" s="337"/>
      <c r="AH181" s="337"/>
      <c r="AI181" s="337"/>
      <c r="AJ181" s="337"/>
    </row>
    <row r="182" spans="1:36" s="352" customFormat="1" ht="15.6" customHeight="1" x14ac:dyDescent="0.25">
      <c r="A182" s="351"/>
      <c r="B182" s="192"/>
      <c r="C182" s="192"/>
      <c r="D182" s="192"/>
      <c r="E182" s="25"/>
      <c r="F182" s="192"/>
      <c r="G182" s="192"/>
      <c r="H182" s="353"/>
      <c r="I182" s="192"/>
      <c r="J182" s="192"/>
      <c r="K182" s="354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337"/>
      <c r="AE182" s="337"/>
      <c r="AF182" s="337"/>
      <c r="AG182" s="337"/>
      <c r="AH182" s="337"/>
      <c r="AI182" s="337"/>
      <c r="AJ182" s="337"/>
    </row>
    <row r="183" spans="1:36" s="352" customFormat="1" ht="15.6" customHeight="1" x14ac:dyDescent="0.25">
      <c r="A183" s="351"/>
      <c r="B183" s="192"/>
      <c r="C183" s="192"/>
      <c r="D183" s="192"/>
      <c r="E183" s="25"/>
      <c r="F183" s="192"/>
      <c r="G183" s="192"/>
      <c r="H183" s="353"/>
      <c r="I183" s="192"/>
      <c r="J183" s="192"/>
      <c r="K183" s="354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337"/>
      <c r="AE183" s="337"/>
      <c r="AF183" s="337"/>
      <c r="AG183" s="337"/>
      <c r="AH183" s="337"/>
      <c r="AI183" s="337"/>
      <c r="AJ183" s="337"/>
    </row>
    <row r="184" spans="1:36" s="352" customFormat="1" ht="15.6" customHeight="1" x14ac:dyDescent="0.25">
      <c r="A184" s="351"/>
      <c r="B184" s="192"/>
      <c r="C184" s="192"/>
      <c r="D184" s="192"/>
      <c r="E184" s="25"/>
      <c r="F184" s="192"/>
      <c r="G184" s="192"/>
      <c r="H184" s="353"/>
      <c r="I184" s="192"/>
      <c r="J184" s="192"/>
      <c r="K184" s="354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337"/>
      <c r="AE184" s="337"/>
      <c r="AF184" s="337"/>
      <c r="AG184" s="337"/>
      <c r="AH184" s="337"/>
      <c r="AI184" s="337"/>
      <c r="AJ184" s="337"/>
    </row>
    <row r="185" spans="1:36" s="352" customFormat="1" ht="15.6" customHeight="1" x14ac:dyDescent="0.25">
      <c r="A185" s="351"/>
      <c r="B185" s="192"/>
      <c r="C185" s="192"/>
      <c r="D185" s="192"/>
      <c r="E185" s="25"/>
      <c r="F185" s="192"/>
      <c r="G185" s="192"/>
      <c r="H185" s="353"/>
      <c r="I185" s="192"/>
      <c r="J185" s="192"/>
      <c r="K185" s="354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337"/>
      <c r="AE185" s="337"/>
      <c r="AF185" s="337"/>
      <c r="AG185" s="337"/>
      <c r="AH185" s="337"/>
      <c r="AI185" s="337"/>
      <c r="AJ185" s="337"/>
    </row>
    <row r="186" spans="1:36" s="352" customFormat="1" ht="15.6" customHeight="1" x14ac:dyDescent="0.25">
      <c r="A186" s="351"/>
      <c r="B186" s="192"/>
      <c r="C186" s="192"/>
      <c r="D186" s="192"/>
      <c r="E186" s="25"/>
      <c r="F186" s="192"/>
      <c r="G186" s="192"/>
      <c r="H186" s="353"/>
      <c r="I186" s="192"/>
      <c r="J186" s="192"/>
      <c r="K186" s="354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337"/>
      <c r="AE186" s="337"/>
      <c r="AF186" s="337"/>
      <c r="AG186" s="337"/>
      <c r="AH186" s="337"/>
      <c r="AI186" s="337"/>
      <c r="AJ186" s="337"/>
    </row>
    <row r="187" spans="1:36" s="352" customFormat="1" ht="15.6" customHeight="1" x14ac:dyDescent="0.25">
      <c r="A187" s="351"/>
      <c r="B187" s="192"/>
      <c r="C187" s="192"/>
      <c r="D187" s="192"/>
      <c r="E187" s="25"/>
      <c r="F187" s="192"/>
      <c r="G187" s="192"/>
      <c r="H187" s="353"/>
      <c r="I187" s="192"/>
      <c r="J187" s="192"/>
      <c r="K187" s="354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337"/>
      <c r="AE187" s="337"/>
      <c r="AF187" s="337"/>
      <c r="AG187" s="337"/>
      <c r="AH187" s="337"/>
      <c r="AI187" s="337"/>
      <c r="AJ187" s="337"/>
    </row>
    <row r="188" spans="1:36" s="352" customFormat="1" ht="15.6" customHeight="1" x14ac:dyDescent="0.25">
      <c r="A188" s="351"/>
      <c r="B188" s="192"/>
      <c r="C188" s="192"/>
      <c r="D188" s="192"/>
      <c r="E188" s="25"/>
      <c r="F188" s="192"/>
      <c r="G188" s="192"/>
      <c r="H188" s="353"/>
      <c r="I188" s="192"/>
      <c r="J188" s="192"/>
      <c r="K188" s="354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337"/>
      <c r="AE188" s="337"/>
      <c r="AF188" s="337"/>
      <c r="AG188" s="337"/>
      <c r="AH188" s="337"/>
      <c r="AI188" s="337"/>
      <c r="AJ188" s="337"/>
    </row>
    <row r="189" spans="1:36" ht="15.6" customHeight="1" x14ac:dyDescent="0.25">
      <c r="AD189" s="337"/>
      <c r="AE189" s="337"/>
      <c r="AF189" s="337"/>
      <c r="AG189" s="337"/>
      <c r="AH189" s="337"/>
      <c r="AI189" s="337"/>
      <c r="AJ189" s="3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684"/>
  <sheetViews>
    <sheetView topLeftCell="A672" workbookViewId="0">
      <selection activeCell="G684" sqref="G684"/>
    </sheetView>
  </sheetViews>
  <sheetFormatPr defaultRowHeight="12.75" x14ac:dyDescent="0.2"/>
  <sheetData>
    <row r="1" spans="3:14" ht="14.25" thickTop="1" thickBot="1" x14ac:dyDescent="0.25">
      <c r="C1" s="374">
        <v>42134</v>
      </c>
      <c r="D1" s="375" t="s">
        <v>514</v>
      </c>
      <c r="E1" s="376" t="s">
        <v>515</v>
      </c>
      <c r="F1" s="375" t="s">
        <v>516</v>
      </c>
      <c r="G1" s="377">
        <v>1887</v>
      </c>
      <c r="H1" s="375" t="s">
        <v>517</v>
      </c>
      <c r="I1" s="377">
        <v>4</v>
      </c>
      <c r="J1" s="375"/>
      <c r="K1" s="377" t="s">
        <v>518</v>
      </c>
      <c r="L1" s="377">
        <v>1</v>
      </c>
      <c r="M1" s="377">
        <v>3</v>
      </c>
      <c r="N1" s="378">
        <v>8</v>
      </c>
    </row>
    <row r="2" spans="3:14" ht="13.5" thickBot="1" x14ac:dyDescent="0.25">
      <c r="C2" s="379">
        <v>42139</v>
      </c>
      <c r="D2" s="371" t="s">
        <v>519</v>
      </c>
      <c r="E2" s="372" t="s">
        <v>520</v>
      </c>
      <c r="F2" s="371" t="s">
        <v>516</v>
      </c>
      <c r="G2" s="373">
        <v>1129</v>
      </c>
      <c r="H2" s="371" t="s">
        <v>517</v>
      </c>
      <c r="I2" s="373">
        <v>5</v>
      </c>
      <c r="J2" s="371"/>
      <c r="K2" s="373" t="s">
        <v>518</v>
      </c>
      <c r="L2" s="373">
        <v>0</v>
      </c>
      <c r="M2" s="373">
        <v>3</v>
      </c>
      <c r="N2" s="380">
        <v>5</v>
      </c>
    </row>
    <row r="3" spans="3:14" ht="13.5" thickBot="1" x14ac:dyDescent="0.25">
      <c r="C3" s="381">
        <v>42141</v>
      </c>
      <c r="D3" s="368" t="s">
        <v>521</v>
      </c>
      <c r="E3" s="369" t="s">
        <v>522</v>
      </c>
      <c r="F3" s="368" t="s">
        <v>516</v>
      </c>
      <c r="G3" s="370">
        <v>867</v>
      </c>
      <c r="H3" s="368" t="s">
        <v>523</v>
      </c>
      <c r="I3" s="370">
        <v>5</v>
      </c>
      <c r="J3" s="368"/>
      <c r="K3" s="370" t="s">
        <v>524</v>
      </c>
      <c r="L3" s="370">
        <v>1</v>
      </c>
      <c r="M3" s="370">
        <v>4</v>
      </c>
      <c r="N3" s="382">
        <v>6</v>
      </c>
    </row>
    <row r="4" spans="3:14" ht="13.5" thickBot="1" x14ac:dyDescent="0.25">
      <c r="C4" s="379">
        <v>42143</v>
      </c>
      <c r="D4" s="371" t="s">
        <v>525</v>
      </c>
      <c r="E4" s="372" t="s">
        <v>526</v>
      </c>
      <c r="F4" s="371" t="s">
        <v>516</v>
      </c>
      <c r="G4" s="373">
        <v>1002</v>
      </c>
      <c r="H4" s="371" t="s">
        <v>523</v>
      </c>
      <c r="I4" s="373">
        <v>4</v>
      </c>
      <c r="J4" s="371"/>
      <c r="K4" s="373" t="s">
        <v>524</v>
      </c>
      <c r="L4" s="373">
        <v>0</v>
      </c>
      <c r="M4" s="373">
        <v>4</v>
      </c>
      <c r="N4" s="380">
        <v>6</v>
      </c>
    </row>
    <row r="5" spans="3:14" ht="13.5" thickBot="1" x14ac:dyDescent="0.25">
      <c r="C5" s="381">
        <v>42152</v>
      </c>
      <c r="D5" s="368" t="s">
        <v>527</v>
      </c>
      <c r="E5" s="369" t="s">
        <v>528</v>
      </c>
      <c r="F5" s="368" t="s">
        <v>516</v>
      </c>
      <c r="G5" s="370">
        <v>933</v>
      </c>
      <c r="H5" s="368" t="s">
        <v>523</v>
      </c>
      <c r="I5" s="370">
        <v>4</v>
      </c>
      <c r="J5" s="368"/>
      <c r="K5" s="370" t="s">
        <v>518</v>
      </c>
      <c r="L5" s="370">
        <v>0</v>
      </c>
      <c r="M5" s="370">
        <v>2</v>
      </c>
      <c r="N5" s="382">
        <v>7</v>
      </c>
    </row>
    <row r="6" spans="3:14" ht="13.5" thickBot="1" x14ac:dyDescent="0.25">
      <c r="C6" s="379">
        <v>42155</v>
      </c>
      <c r="D6" s="371" t="s">
        <v>529</v>
      </c>
      <c r="E6" s="372" t="s">
        <v>530</v>
      </c>
      <c r="F6" s="371" t="s">
        <v>516</v>
      </c>
      <c r="G6" s="373">
        <v>1487</v>
      </c>
      <c r="H6" s="371"/>
      <c r="I6" s="373">
        <v>11</v>
      </c>
      <c r="J6" s="371"/>
      <c r="K6" s="373" t="s">
        <v>531</v>
      </c>
      <c r="L6" s="373">
        <v>0</v>
      </c>
      <c r="M6" s="373">
        <v>4</v>
      </c>
      <c r="N6" s="380">
        <v>8</v>
      </c>
    </row>
    <row r="7" spans="3:14" ht="13.5" thickBot="1" x14ac:dyDescent="0.25">
      <c r="C7" s="381">
        <v>42157</v>
      </c>
      <c r="D7" s="368" t="s">
        <v>532</v>
      </c>
      <c r="E7" s="369" t="s">
        <v>533</v>
      </c>
      <c r="F7" s="368" t="s">
        <v>516</v>
      </c>
      <c r="G7" s="370">
        <v>1562</v>
      </c>
      <c r="H7" s="368" t="s">
        <v>523</v>
      </c>
      <c r="I7" s="370">
        <v>5</v>
      </c>
      <c r="J7" s="368"/>
      <c r="K7" s="370" t="s">
        <v>534</v>
      </c>
      <c r="L7" s="370">
        <v>2</v>
      </c>
      <c r="M7" s="370">
        <v>5</v>
      </c>
      <c r="N7" s="382">
        <v>5</v>
      </c>
    </row>
    <row r="8" spans="3:14" ht="13.5" thickBot="1" x14ac:dyDescent="0.25">
      <c r="C8" s="379">
        <v>42161</v>
      </c>
      <c r="D8" s="371" t="s">
        <v>535</v>
      </c>
      <c r="E8" s="372" t="s">
        <v>536</v>
      </c>
      <c r="F8" s="371" t="s">
        <v>516</v>
      </c>
      <c r="G8" s="373">
        <v>918</v>
      </c>
      <c r="H8" s="371" t="s">
        <v>517</v>
      </c>
      <c r="I8" s="373">
        <v>5</v>
      </c>
      <c r="J8" s="371"/>
      <c r="K8" s="373" t="s">
        <v>518</v>
      </c>
      <c r="L8" s="373">
        <v>1</v>
      </c>
      <c r="M8" s="373">
        <v>2</v>
      </c>
      <c r="N8" s="380">
        <v>5</v>
      </c>
    </row>
    <row r="9" spans="3:14" ht="13.5" thickBot="1" x14ac:dyDescent="0.25">
      <c r="C9" s="381">
        <v>42164</v>
      </c>
      <c r="D9" s="368" t="s">
        <v>537</v>
      </c>
      <c r="E9" s="369" t="s">
        <v>538</v>
      </c>
      <c r="F9" s="368" t="s">
        <v>516</v>
      </c>
      <c r="G9" s="370">
        <v>1612</v>
      </c>
      <c r="H9" s="368"/>
      <c r="I9" s="370">
        <v>12</v>
      </c>
      <c r="J9" s="368"/>
      <c r="K9" s="370" t="s">
        <v>534</v>
      </c>
      <c r="L9" s="370">
        <v>1</v>
      </c>
      <c r="M9" s="370">
        <v>7</v>
      </c>
      <c r="N9" s="382">
        <v>6</v>
      </c>
    </row>
    <row r="10" spans="3:14" ht="13.5" thickBot="1" x14ac:dyDescent="0.25">
      <c r="C10" s="379">
        <v>42169</v>
      </c>
      <c r="D10" s="371" t="s">
        <v>539</v>
      </c>
      <c r="E10" s="372" t="s">
        <v>540</v>
      </c>
      <c r="F10" s="371" t="s">
        <v>516</v>
      </c>
      <c r="G10" s="373">
        <v>979</v>
      </c>
      <c r="H10" s="371"/>
      <c r="I10" s="373">
        <v>12</v>
      </c>
      <c r="J10" s="371"/>
      <c r="K10" s="373" t="s">
        <v>524</v>
      </c>
      <c r="L10" s="373">
        <v>0</v>
      </c>
      <c r="M10" s="373">
        <v>3</v>
      </c>
      <c r="N10" s="380">
        <v>6</v>
      </c>
    </row>
    <row r="11" spans="3:14" ht="13.5" thickBot="1" x14ac:dyDescent="0.25">
      <c r="C11" s="381">
        <v>42171</v>
      </c>
      <c r="D11" s="368" t="s">
        <v>532</v>
      </c>
      <c r="E11" s="369" t="s">
        <v>541</v>
      </c>
      <c r="F11" s="368" t="s">
        <v>516</v>
      </c>
      <c r="G11" s="370">
        <v>1268</v>
      </c>
      <c r="H11" s="368"/>
      <c r="I11" s="370">
        <v>12</v>
      </c>
      <c r="J11" s="368"/>
      <c r="K11" s="370" t="s">
        <v>518</v>
      </c>
      <c r="L11" s="370">
        <v>0</v>
      </c>
      <c r="M11" s="370">
        <v>1</v>
      </c>
      <c r="N11" s="382">
        <v>5</v>
      </c>
    </row>
    <row r="12" spans="3:14" ht="13.5" thickBot="1" x14ac:dyDescent="0.25">
      <c r="C12" s="379">
        <v>42178</v>
      </c>
      <c r="D12" s="371" t="s">
        <v>542</v>
      </c>
      <c r="E12" s="372" t="s">
        <v>543</v>
      </c>
      <c r="F12" s="371" t="s">
        <v>516</v>
      </c>
      <c r="G12" s="373">
        <v>1322</v>
      </c>
      <c r="H12" s="371"/>
      <c r="I12" s="373">
        <v>11</v>
      </c>
      <c r="J12" s="371"/>
      <c r="K12" s="373" t="s">
        <v>518</v>
      </c>
      <c r="L12" s="373">
        <v>0</v>
      </c>
      <c r="M12" s="373">
        <v>2</v>
      </c>
      <c r="N12" s="380">
        <v>8</v>
      </c>
    </row>
    <row r="13" spans="3:14" ht="13.5" thickBot="1" x14ac:dyDescent="0.25">
      <c r="C13" s="381">
        <v>42187</v>
      </c>
      <c r="D13" s="368" t="s">
        <v>544</v>
      </c>
      <c r="E13" s="369" t="s">
        <v>545</v>
      </c>
      <c r="F13" s="368" t="s">
        <v>516</v>
      </c>
      <c r="G13" s="370">
        <v>1290</v>
      </c>
      <c r="H13" s="368" t="s">
        <v>523</v>
      </c>
      <c r="I13" s="370">
        <v>4</v>
      </c>
      <c r="J13" s="368"/>
      <c r="K13" s="370" t="s">
        <v>534</v>
      </c>
      <c r="L13" s="370">
        <v>1</v>
      </c>
      <c r="M13" s="370">
        <v>6</v>
      </c>
      <c r="N13" s="382">
        <v>7</v>
      </c>
    </row>
    <row r="14" spans="3:14" ht="13.5" thickBot="1" x14ac:dyDescent="0.25">
      <c r="C14" s="379">
        <v>42190</v>
      </c>
      <c r="D14" s="371" t="s">
        <v>539</v>
      </c>
      <c r="E14" s="372" t="s">
        <v>546</v>
      </c>
      <c r="F14" s="371" t="s">
        <v>516</v>
      </c>
      <c r="G14" s="373">
        <v>1124</v>
      </c>
      <c r="H14" s="371" t="s">
        <v>517</v>
      </c>
      <c r="I14" s="373">
        <v>4</v>
      </c>
      <c r="J14" s="371"/>
      <c r="K14" s="373" t="s">
        <v>524</v>
      </c>
      <c r="L14" s="373">
        <v>0</v>
      </c>
      <c r="M14" s="373">
        <v>5</v>
      </c>
      <c r="N14" s="380">
        <v>7</v>
      </c>
    </row>
    <row r="15" spans="3:14" ht="13.5" thickBot="1" x14ac:dyDescent="0.25">
      <c r="C15" s="381">
        <v>42193</v>
      </c>
      <c r="D15" s="368" t="s">
        <v>547</v>
      </c>
      <c r="E15" s="369" t="s">
        <v>548</v>
      </c>
      <c r="F15" s="368" t="s">
        <v>516</v>
      </c>
      <c r="G15" s="370">
        <v>1532</v>
      </c>
      <c r="H15" s="368" t="s">
        <v>523</v>
      </c>
      <c r="I15" s="370">
        <v>4</v>
      </c>
      <c r="J15" s="368"/>
      <c r="K15" s="370" t="s">
        <v>518</v>
      </c>
      <c r="L15" s="370">
        <v>0</v>
      </c>
      <c r="M15" s="370">
        <v>4</v>
      </c>
      <c r="N15" s="382">
        <v>8</v>
      </c>
    </row>
    <row r="16" spans="3:14" ht="13.5" thickBot="1" x14ac:dyDescent="0.25">
      <c r="C16" s="379">
        <v>42195</v>
      </c>
      <c r="D16" s="371" t="s">
        <v>549</v>
      </c>
      <c r="E16" s="372" t="s">
        <v>550</v>
      </c>
      <c r="F16" s="371" t="s">
        <v>516</v>
      </c>
      <c r="G16" s="373">
        <v>1956</v>
      </c>
      <c r="H16" s="371" t="s">
        <v>523</v>
      </c>
      <c r="I16" s="373">
        <v>4</v>
      </c>
      <c r="J16" s="371"/>
      <c r="K16" s="373" t="s">
        <v>524</v>
      </c>
      <c r="L16" s="373">
        <v>0</v>
      </c>
      <c r="M16" s="373">
        <v>6</v>
      </c>
      <c r="N16" s="380">
        <v>7</v>
      </c>
    </row>
    <row r="17" spans="3:14" ht="13.5" thickBot="1" x14ac:dyDescent="0.25">
      <c r="C17" s="381">
        <v>42197</v>
      </c>
      <c r="D17" s="368" t="s">
        <v>551</v>
      </c>
      <c r="E17" s="369" t="s">
        <v>552</v>
      </c>
      <c r="F17" s="368" t="s">
        <v>516</v>
      </c>
      <c r="G17" s="370">
        <v>1987</v>
      </c>
      <c r="H17" s="368" t="s">
        <v>523</v>
      </c>
      <c r="I17" s="370">
        <v>4</v>
      </c>
      <c r="J17" s="368" t="s">
        <v>553</v>
      </c>
      <c r="K17" s="370" t="s">
        <v>518</v>
      </c>
      <c r="L17" s="370">
        <v>0</v>
      </c>
      <c r="M17" s="370">
        <v>4</v>
      </c>
      <c r="N17" s="382">
        <v>7</v>
      </c>
    </row>
    <row r="18" spans="3:14" ht="13.5" thickBot="1" x14ac:dyDescent="0.25">
      <c r="C18" s="379">
        <v>42202</v>
      </c>
      <c r="D18" s="371" t="s">
        <v>554</v>
      </c>
      <c r="E18" s="372" t="s">
        <v>555</v>
      </c>
      <c r="F18" s="371" t="s">
        <v>516</v>
      </c>
      <c r="G18" s="373">
        <v>1453</v>
      </c>
      <c r="H18" s="371" t="s">
        <v>523</v>
      </c>
      <c r="I18" s="373">
        <v>4</v>
      </c>
      <c r="J18" s="371"/>
      <c r="K18" s="373" t="s">
        <v>531</v>
      </c>
      <c r="L18" s="373">
        <v>1</v>
      </c>
      <c r="M18" s="373">
        <v>6</v>
      </c>
      <c r="N18" s="380">
        <v>8</v>
      </c>
    </row>
    <row r="19" spans="3:14" ht="13.5" thickBot="1" x14ac:dyDescent="0.25">
      <c r="C19" s="381">
        <v>42203</v>
      </c>
      <c r="D19" s="368" t="s">
        <v>556</v>
      </c>
      <c r="E19" s="369" t="s">
        <v>557</v>
      </c>
      <c r="F19" s="368" t="s">
        <v>516</v>
      </c>
      <c r="G19" s="370">
        <v>618</v>
      </c>
      <c r="H19" s="368" t="s">
        <v>523</v>
      </c>
      <c r="I19" s="370">
        <v>4</v>
      </c>
      <c r="J19" s="368"/>
      <c r="K19" s="370" t="s">
        <v>531</v>
      </c>
      <c r="L19" s="370">
        <v>0</v>
      </c>
      <c r="M19" s="370">
        <v>3</v>
      </c>
      <c r="N19" s="382">
        <v>7</v>
      </c>
    </row>
    <row r="20" spans="3:14" ht="13.5" thickBot="1" x14ac:dyDescent="0.25">
      <c r="C20" s="379">
        <v>42206</v>
      </c>
      <c r="D20" s="371" t="s">
        <v>558</v>
      </c>
      <c r="E20" s="372" t="s">
        <v>559</v>
      </c>
      <c r="F20" s="371" t="s">
        <v>516</v>
      </c>
      <c r="G20" s="373">
        <v>2892</v>
      </c>
      <c r="H20" s="371" t="s">
        <v>523</v>
      </c>
      <c r="I20" s="373">
        <v>4</v>
      </c>
      <c r="J20" s="371"/>
      <c r="K20" s="373" t="s">
        <v>524</v>
      </c>
      <c r="L20" s="373">
        <v>0</v>
      </c>
      <c r="M20" s="373">
        <v>3</v>
      </c>
      <c r="N20" s="380">
        <v>8</v>
      </c>
    </row>
    <row r="21" spans="3:14" ht="13.5" thickBot="1" x14ac:dyDescent="0.25">
      <c r="C21" s="381">
        <v>42209</v>
      </c>
      <c r="D21" s="368" t="s">
        <v>560</v>
      </c>
      <c r="E21" s="369" t="s">
        <v>561</v>
      </c>
      <c r="F21" s="368" t="s">
        <v>516</v>
      </c>
      <c r="G21" s="370">
        <v>1422</v>
      </c>
      <c r="H21" s="368" t="s">
        <v>523</v>
      </c>
      <c r="I21" s="370">
        <v>4</v>
      </c>
      <c r="J21" s="368"/>
      <c r="K21" s="370" t="s">
        <v>518</v>
      </c>
      <c r="L21" s="370">
        <v>1</v>
      </c>
      <c r="M21" s="370">
        <v>5</v>
      </c>
      <c r="N21" s="382">
        <v>7</v>
      </c>
    </row>
    <row r="22" spans="3:14" ht="13.5" thickBot="1" x14ac:dyDescent="0.25">
      <c r="C22" s="379">
        <v>42211</v>
      </c>
      <c r="D22" s="371" t="s">
        <v>562</v>
      </c>
      <c r="E22" s="372" t="s">
        <v>563</v>
      </c>
      <c r="F22" s="371" t="s">
        <v>516</v>
      </c>
      <c r="G22" s="373">
        <v>612</v>
      </c>
      <c r="H22" s="371" t="s">
        <v>523</v>
      </c>
      <c r="I22" s="373">
        <v>4</v>
      </c>
      <c r="J22" s="371"/>
      <c r="K22" s="373" t="s">
        <v>524</v>
      </c>
      <c r="L22" s="373">
        <v>0</v>
      </c>
      <c r="M22" s="373">
        <v>5</v>
      </c>
      <c r="N22" s="380">
        <v>8</v>
      </c>
    </row>
    <row r="23" spans="3:14" ht="13.5" thickBot="1" x14ac:dyDescent="0.25">
      <c r="C23" s="381">
        <v>42216</v>
      </c>
      <c r="D23" s="368" t="s">
        <v>542</v>
      </c>
      <c r="E23" s="369" t="s">
        <v>564</v>
      </c>
      <c r="F23" s="368" t="s">
        <v>516</v>
      </c>
      <c r="G23" s="370">
        <v>1352</v>
      </c>
      <c r="H23" s="368" t="s">
        <v>523</v>
      </c>
      <c r="I23" s="370">
        <v>5</v>
      </c>
      <c r="J23" s="368" t="s">
        <v>565</v>
      </c>
      <c r="K23" s="370" t="s">
        <v>566</v>
      </c>
      <c r="L23" s="370">
        <v>1</v>
      </c>
      <c r="M23" s="370">
        <v>9</v>
      </c>
      <c r="N23" s="382">
        <v>9</v>
      </c>
    </row>
    <row r="24" spans="3:14" ht="13.5" thickBot="1" x14ac:dyDescent="0.25">
      <c r="C24" s="379">
        <v>42218</v>
      </c>
      <c r="D24" s="371" t="s">
        <v>567</v>
      </c>
      <c r="E24" s="372" t="s">
        <v>568</v>
      </c>
      <c r="F24" s="371" t="s">
        <v>516</v>
      </c>
      <c r="G24" s="373">
        <v>1552</v>
      </c>
      <c r="H24" s="371" t="s">
        <v>523</v>
      </c>
      <c r="I24" s="373">
        <v>5</v>
      </c>
      <c r="J24" s="371"/>
      <c r="K24" s="373" t="s">
        <v>518</v>
      </c>
      <c r="L24" s="373">
        <v>0</v>
      </c>
      <c r="M24" s="373">
        <v>1</v>
      </c>
      <c r="N24" s="380">
        <v>6</v>
      </c>
    </row>
    <row r="25" spans="3:14" ht="13.5" thickBot="1" x14ac:dyDescent="0.25">
      <c r="C25" s="381">
        <v>42222</v>
      </c>
      <c r="D25" s="368" t="s">
        <v>556</v>
      </c>
      <c r="E25" s="369" t="s">
        <v>569</v>
      </c>
      <c r="F25" s="368" t="s">
        <v>516</v>
      </c>
      <c r="G25" s="370">
        <v>704</v>
      </c>
      <c r="H25" s="368" t="s">
        <v>523</v>
      </c>
      <c r="I25" s="370">
        <v>5</v>
      </c>
      <c r="J25" s="368"/>
      <c r="K25" s="370" t="s">
        <v>570</v>
      </c>
      <c r="L25" s="370">
        <v>1</v>
      </c>
      <c r="M25" s="370">
        <v>4</v>
      </c>
      <c r="N25" s="382">
        <v>6</v>
      </c>
    </row>
    <row r="26" spans="3:14" ht="13.5" thickBot="1" x14ac:dyDescent="0.25">
      <c r="C26" s="379">
        <v>42225</v>
      </c>
      <c r="D26" s="371" t="s">
        <v>519</v>
      </c>
      <c r="E26" s="372" t="s">
        <v>571</v>
      </c>
      <c r="F26" s="371" t="s">
        <v>516</v>
      </c>
      <c r="G26" s="373">
        <v>1812</v>
      </c>
      <c r="H26" s="371" t="s">
        <v>523</v>
      </c>
      <c r="I26" s="373">
        <v>5</v>
      </c>
      <c r="J26" s="371"/>
      <c r="K26" s="373" t="s">
        <v>531</v>
      </c>
      <c r="L26" s="373">
        <v>1</v>
      </c>
      <c r="M26" s="373">
        <v>3</v>
      </c>
      <c r="N26" s="380">
        <v>8</v>
      </c>
    </row>
    <row r="27" spans="3:14" ht="13.5" thickBot="1" x14ac:dyDescent="0.25">
      <c r="C27" s="381">
        <v>42229</v>
      </c>
      <c r="D27" s="368" t="s">
        <v>551</v>
      </c>
      <c r="E27" s="369" t="s">
        <v>572</v>
      </c>
      <c r="F27" s="368" t="s">
        <v>516</v>
      </c>
      <c r="G27" s="370">
        <v>1422</v>
      </c>
      <c r="H27" s="368"/>
      <c r="I27" s="370">
        <v>11</v>
      </c>
      <c r="J27" s="368"/>
      <c r="K27" s="370" t="s">
        <v>524</v>
      </c>
      <c r="L27" s="370">
        <v>0</v>
      </c>
      <c r="M27" s="370">
        <v>3</v>
      </c>
      <c r="N27" s="382">
        <v>4</v>
      </c>
    </row>
    <row r="28" spans="3:14" ht="13.5" thickBot="1" x14ac:dyDescent="0.25">
      <c r="C28" s="383">
        <v>42232</v>
      </c>
      <c r="D28" s="384" t="s">
        <v>525</v>
      </c>
      <c r="E28" s="385" t="s">
        <v>573</v>
      </c>
      <c r="F28" s="384" t="s">
        <v>516</v>
      </c>
      <c r="G28" s="386">
        <v>864</v>
      </c>
      <c r="H28" s="384" t="s">
        <v>523</v>
      </c>
      <c r="I28" s="386">
        <v>4</v>
      </c>
      <c r="J28" s="384"/>
      <c r="K28" s="386" t="s">
        <v>518</v>
      </c>
      <c r="L28" s="386">
        <v>0</v>
      </c>
      <c r="M28" s="386">
        <v>2</v>
      </c>
      <c r="N28" s="387">
        <v>6</v>
      </c>
    </row>
    <row r="29" spans="3:14" ht="13.5" thickTop="1" x14ac:dyDescent="0.2">
      <c r="C29" s="388"/>
    </row>
    <row r="31" spans="3:14" x14ac:dyDescent="0.2">
      <c r="C31" s="389"/>
    </row>
    <row r="32" spans="3:14" x14ac:dyDescent="0.2">
      <c r="C32" s="389"/>
    </row>
    <row r="33" spans="3:14" ht="13.5" thickBot="1" x14ac:dyDescent="0.25">
      <c r="C33" s="391" t="s">
        <v>584</v>
      </c>
    </row>
    <row r="34" spans="3:14" ht="14.25" thickTop="1" thickBot="1" x14ac:dyDescent="0.25">
      <c r="C34" s="392" t="s">
        <v>574</v>
      </c>
      <c r="D34" s="393" t="s">
        <v>9</v>
      </c>
      <c r="E34" s="393" t="s">
        <v>575</v>
      </c>
      <c r="F34" s="393" t="s">
        <v>35</v>
      </c>
      <c r="G34" s="393" t="s">
        <v>576</v>
      </c>
      <c r="H34" s="393" t="s">
        <v>577</v>
      </c>
      <c r="I34" s="393" t="s">
        <v>578</v>
      </c>
      <c r="J34" s="393" t="s">
        <v>579</v>
      </c>
      <c r="K34" s="393" t="s">
        <v>580</v>
      </c>
      <c r="L34" s="393" t="s">
        <v>581</v>
      </c>
      <c r="M34" s="393" t="s">
        <v>16</v>
      </c>
      <c r="N34" s="394" t="s">
        <v>582</v>
      </c>
    </row>
    <row r="35" spans="3:14" ht="14.25" thickTop="1" thickBot="1" x14ac:dyDescent="0.25">
      <c r="C35" s="381">
        <v>41770</v>
      </c>
      <c r="D35" s="368" t="s">
        <v>537</v>
      </c>
      <c r="E35" s="369" t="s">
        <v>585</v>
      </c>
      <c r="F35" s="368" t="s">
        <v>516</v>
      </c>
      <c r="G35" s="370">
        <v>1169</v>
      </c>
      <c r="H35" s="368" t="s">
        <v>523</v>
      </c>
      <c r="I35" s="370">
        <v>4</v>
      </c>
      <c r="J35" s="368"/>
      <c r="K35" s="370" t="s">
        <v>524</v>
      </c>
      <c r="L35" s="370">
        <v>0</v>
      </c>
      <c r="M35" s="370">
        <v>3</v>
      </c>
      <c r="N35" s="382">
        <v>6</v>
      </c>
    </row>
    <row r="36" spans="3:14" ht="13.5" thickBot="1" x14ac:dyDescent="0.25">
      <c r="C36" s="379">
        <v>41774</v>
      </c>
      <c r="D36" s="371" t="s">
        <v>519</v>
      </c>
      <c r="E36" s="372" t="s">
        <v>586</v>
      </c>
      <c r="F36" s="371" t="s">
        <v>516</v>
      </c>
      <c r="G36" s="373">
        <v>1647</v>
      </c>
      <c r="H36" s="371" t="s">
        <v>523</v>
      </c>
      <c r="I36" s="373">
        <v>4</v>
      </c>
      <c r="J36" s="371" t="s">
        <v>553</v>
      </c>
      <c r="K36" s="373" t="s">
        <v>524</v>
      </c>
      <c r="L36" s="373">
        <v>1</v>
      </c>
      <c r="M36" s="373">
        <v>7</v>
      </c>
      <c r="N36" s="380">
        <v>9</v>
      </c>
    </row>
    <row r="37" spans="3:14" ht="13.5" thickBot="1" x14ac:dyDescent="0.25">
      <c r="C37" s="381">
        <v>41776</v>
      </c>
      <c r="D37" s="368" t="s">
        <v>560</v>
      </c>
      <c r="E37" s="369" t="s">
        <v>587</v>
      </c>
      <c r="F37" s="368" t="s">
        <v>516</v>
      </c>
      <c r="G37" s="370">
        <v>1023</v>
      </c>
      <c r="H37" s="368" t="s">
        <v>523</v>
      </c>
      <c r="I37" s="370">
        <v>4</v>
      </c>
      <c r="J37" s="368"/>
      <c r="K37" s="370" t="s">
        <v>518</v>
      </c>
      <c r="L37" s="370">
        <v>0</v>
      </c>
      <c r="M37" s="370">
        <v>3</v>
      </c>
      <c r="N37" s="382">
        <v>8</v>
      </c>
    </row>
    <row r="38" spans="3:14" ht="13.5" thickBot="1" x14ac:dyDescent="0.25">
      <c r="C38" s="379">
        <v>41784</v>
      </c>
      <c r="D38" s="371" t="s">
        <v>529</v>
      </c>
      <c r="E38" s="372" t="s">
        <v>588</v>
      </c>
      <c r="F38" s="371" t="s">
        <v>516</v>
      </c>
      <c r="G38" s="373">
        <v>2613</v>
      </c>
      <c r="H38" s="371" t="s">
        <v>523</v>
      </c>
      <c r="I38" s="373">
        <v>4</v>
      </c>
      <c r="J38" s="371"/>
      <c r="K38" s="373" t="s">
        <v>518</v>
      </c>
      <c r="L38" s="373">
        <v>1</v>
      </c>
      <c r="M38" s="373">
        <v>4</v>
      </c>
      <c r="N38" s="380">
        <v>9</v>
      </c>
    </row>
    <row r="39" spans="3:14" ht="13.5" thickBot="1" x14ac:dyDescent="0.25">
      <c r="C39" s="381">
        <v>41786</v>
      </c>
      <c r="D39" s="368" t="s">
        <v>525</v>
      </c>
      <c r="E39" s="369" t="s">
        <v>589</v>
      </c>
      <c r="F39" s="368" t="s">
        <v>516</v>
      </c>
      <c r="G39" s="370">
        <v>826</v>
      </c>
      <c r="H39" s="368" t="s">
        <v>523</v>
      </c>
      <c r="I39" s="370">
        <v>4</v>
      </c>
      <c r="J39" s="368"/>
      <c r="K39" s="370" t="s">
        <v>518</v>
      </c>
      <c r="L39" s="370">
        <v>0</v>
      </c>
      <c r="M39" s="370">
        <v>4</v>
      </c>
      <c r="N39" s="382">
        <v>6</v>
      </c>
    </row>
    <row r="40" spans="3:14" ht="13.5" thickBot="1" x14ac:dyDescent="0.25">
      <c r="C40" s="379">
        <v>41791</v>
      </c>
      <c r="D40" s="371" t="s">
        <v>562</v>
      </c>
      <c r="E40" s="372" t="s">
        <v>590</v>
      </c>
      <c r="F40" s="371" t="s">
        <v>516</v>
      </c>
      <c r="G40" s="373">
        <v>1864</v>
      </c>
      <c r="H40" s="371" t="s">
        <v>523</v>
      </c>
      <c r="I40" s="373">
        <v>4</v>
      </c>
      <c r="J40" s="371" t="s">
        <v>565</v>
      </c>
      <c r="K40" s="373" t="s">
        <v>591</v>
      </c>
      <c r="L40" s="373">
        <v>0</v>
      </c>
      <c r="M40" s="373">
        <v>6</v>
      </c>
      <c r="N40" s="380">
        <v>7</v>
      </c>
    </row>
    <row r="41" spans="3:14" ht="13.5" thickBot="1" x14ac:dyDescent="0.25">
      <c r="C41" s="381">
        <v>41793</v>
      </c>
      <c r="D41" s="368" t="s">
        <v>556</v>
      </c>
      <c r="E41" s="369" t="s">
        <v>592</v>
      </c>
      <c r="F41" s="368" t="s">
        <v>516</v>
      </c>
      <c r="G41" s="370">
        <v>1038</v>
      </c>
      <c r="H41" s="368" t="s">
        <v>523</v>
      </c>
      <c r="I41" s="370">
        <v>4</v>
      </c>
      <c r="J41" s="368"/>
      <c r="K41" s="370" t="s">
        <v>518</v>
      </c>
      <c r="L41" s="370">
        <v>1</v>
      </c>
      <c r="M41" s="370">
        <v>5</v>
      </c>
      <c r="N41" s="382">
        <v>7</v>
      </c>
    </row>
    <row r="42" spans="3:14" ht="13.5" thickBot="1" x14ac:dyDescent="0.25">
      <c r="C42" s="379">
        <v>41795</v>
      </c>
      <c r="D42" s="371" t="s">
        <v>521</v>
      </c>
      <c r="E42" s="372" t="s">
        <v>593</v>
      </c>
      <c r="F42" s="371" t="s">
        <v>516</v>
      </c>
      <c r="G42" s="373">
        <v>1429</v>
      </c>
      <c r="H42" s="371" t="s">
        <v>523</v>
      </c>
      <c r="I42" s="373">
        <v>4</v>
      </c>
      <c r="J42" s="371"/>
      <c r="K42" s="373" t="s">
        <v>524</v>
      </c>
      <c r="L42" s="373">
        <v>1</v>
      </c>
      <c r="M42" s="373">
        <v>5</v>
      </c>
      <c r="N42" s="380">
        <v>9</v>
      </c>
    </row>
    <row r="43" spans="3:14" ht="13.5" thickBot="1" x14ac:dyDescent="0.25">
      <c r="C43" s="381">
        <v>41798</v>
      </c>
      <c r="D43" s="368" t="s">
        <v>558</v>
      </c>
      <c r="E43" s="369" t="s">
        <v>594</v>
      </c>
      <c r="F43" s="368" t="s">
        <v>516</v>
      </c>
      <c r="G43" s="370">
        <v>3462</v>
      </c>
      <c r="H43" s="368" t="s">
        <v>523</v>
      </c>
      <c r="I43" s="370">
        <v>4</v>
      </c>
      <c r="J43" s="368" t="s">
        <v>553</v>
      </c>
      <c r="K43" s="370" t="s">
        <v>518</v>
      </c>
      <c r="L43" s="370">
        <v>0</v>
      </c>
      <c r="M43" s="370">
        <v>4</v>
      </c>
      <c r="N43" s="382">
        <v>8</v>
      </c>
    </row>
    <row r="44" spans="3:14" ht="13.5" thickBot="1" x14ac:dyDescent="0.25">
      <c r="C44" s="379">
        <v>41802</v>
      </c>
      <c r="D44" s="371" t="s">
        <v>535</v>
      </c>
      <c r="E44" s="372" t="s">
        <v>595</v>
      </c>
      <c r="F44" s="371" t="s">
        <v>516</v>
      </c>
      <c r="G44" s="373">
        <v>632</v>
      </c>
      <c r="H44" s="371" t="s">
        <v>523</v>
      </c>
      <c r="I44" s="373">
        <v>4</v>
      </c>
      <c r="J44" s="371" t="s">
        <v>565</v>
      </c>
      <c r="K44" s="373" t="s">
        <v>518</v>
      </c>
      <c r="L44" s="373">
        <v>2</v>
      </c>
      <c r="M44" s="373">
        <v>7</v>
      </c>
      <c r="N44" s="380">
        <v>8</v>
      </c>
    </row>
    <row r="45" spans="3:14" ht="13.5" thickBot="1" x14ac:dyDescent="0.25">
      <c r="C45" s="381">
        <v>41804</v>
      </c>
      <c r="D45" s="368" t="s">
        <v>551</v>
      </c>
      <c r="E45" s="369" t="s">
        <v>596</v>
      </c>
      <c r="F45" s="368" t="s">
        <v>516</v>
      </c>
      <c r="G45" s="370">
        <v>2162</v>
      </c>
      <c r="H45" s="368" t="s">
        <v>523</v>
      </c>
      <c r="I45" s="370">
        <v>4</v>
      </c>
      <c r="J45" s="368"/>
      <c r="K45" s="370" t="s">
        <v>518</v>
      </c>
      <c r="L45" s="370">
        <v>1</v>
      </c>
      <c r="M45" s="370">
        <v>4</v>
      </c>
      <c r="N45" s="382">
        <v>8</v>
      </c>
    </row>
    <row r="46" spans="3:14" ht="13.5" thickBot="1" x14ac:dyDescent="0.25">
      <c r="C46" s="379">
        <v>41807</v>
      </c>
      <c r="D46" s="371" t="s">
        <v>525</v>
      </c>
      <c r="E46" s="372" t="s">
        <v>597</v>
      </c>
      <c r="F46" s="371" t="s">
        <v>516</v>
      </c>
      <c r="G46" s="373">
        <v>812</v>
      </c>
      <c r="H46" s="371" t="s">
        <v>523</v>
      </c>
      <c r="I46" s="373">
        <v>5</v>
      </c>
      <c r="J46" s="371"/>
      <c r="K46" s="373" t="s">
        <v>524</v>
      </c>
      <c r="L46" s="373">
        <v>0</v>
      </c>
      <c r="M46" s="373">
        <v>4</v>
      </c>
      <c r="N46" s="380">
        <v>5</v>
      </c>
    </row>
    <row r="47" spans="3:14" ht="13.5" thickBot="1" x14ac:dyDescent="0.25">
      <c r="C47" s="381">
        <v>41814</v>
      </c>
      <c r="D47" s="368" t="s">
        <v>532</v>
      </c>
      <c r="E47" s="369" t="s">
        <v>598</v>
      </c>
      <c r="F47" s="368" t="s">
        <v>516</v>
      </c>
      <c r="G47" s="370">
        <v>1466</v>
      </c>
      <c r="H47" s="368" t="s">
        <v>523</v>
      </c>
      <c r="I47" s="370">
        <v>4</v>
      </c>
      <c r="J47" s="368"/>
      <c r="K47" s="370" t="s">
        <v>518</v>
      </c>
      <c r="L47" s="370">
        <v>0</v>
      </c>
      <c r="M47" s="370">
        <v>0</v>
      </c>
      <c r="N47" s="382">
        <v>5</v>
      </c>
    </row>
    <row r="48" spans="3:14" ht="13.5" thickBot="1" x14ac:dyDescent="0.25">
      <c r="C48" s="379">
        <v>41817</v>
      </c>
      <c r="D48" s="371" t="s">
        <v>542</v>
      </c>
      <c r="E48" s="372" t="s">
        <v>599</v>
      </c>
      <c r="F48" s="371" t="s">
        <v>516</v>
      </c>
      <c r="G48" s="373">
        <v>2168</v>
      </c>
      <c r="H48" s="371" t="s">
        <v>523</v>
      </c>
      <c r="I48" s="373">
        <v>5</v>
      </c>
      <c r="J48" s="371"/>
      <c r="K48" s="373" t="s">
        <v>600</v>
      </c>
      <c r="L48" s="373">
        <v>1</v>
      </c>
      <c r="M48" s="373">
        <v>11</v>
      </c>
      <c r="N48" s="380">
        <v>9</v>
      </c>
    </row>
    <row r="49" spans="3:14" ht="13.5" thickBot="1" x14ac:dyDescent="0.25">
      <c r="C49" s="381">
        <v>41819</v>
      </c>
      <c r="D49" s="368" t="s">
        <v>519</v>
      </c>
      <c r="E49" s="369" t="s">
        <v>601</v>
      </c>
      <c r="F49" s="368" t="s">
        <v>516</v>
      </c>
      <c r="G49" s="370">
        <v>2085</v>
      </c>
      <c r="H49" s="368" t="s">
        <v>523</v>
      </c>
      <c r="I49" s="370">
        <v>4</v>
      </c>
      <c r="J49" s="368"/>
      <c r="K49" s="370" t="s">
        <v>524</v>
      </c>
      <c r="L49" s="370">
        <v>1</v>
      </c>
      <c r="M49" s="370">
        <v>5</v>
      </c>
      <c r="N49" s="382">
        <v>7</v>
      </c>
    </row>
    <row r="50" spans="3:14" ht="13.5" thickBot="1" x14ac:dyDescent="0.25">
      <c r="C50" s="379">
        <v>41823</v>
      </c>
      <c r="D50" s="371" t="s">
        <v>551</v>
      </c>
      <c r="E50" s="372" t="s">
        <v>602</v>
      </c>
      <c r="F50" s="371" t="s">
        <v>516</v>
      </c>
      <c r="G50" s="373">
        <v>1258</v>
      </c>
      <c r="H50" s="371" t="s">
        <v>523</v>
      </c>
      <c r="I50" s="373">
        <v>4</v>
      </c>
      <c r="J50" s="371"/>
      <c r="K50" s="373" t="s">
        <v>524</v>
      </c>
      <c r="L50" s="373">
        <v>0</v>
      </c>
      <c r="M50" s="373">
        <v>3</v>
      </c>
      <c r="N50" s="380">
        <v>6</v>
      </c>
    </row>
    <row r="51" spans="3:14" ht="13.5" thickBot="1" x14ac:dyDescent="0.25">
      <c r="C51" s="381">
        <v>41826</v>
      </c>
      <c r="D51" s="368" t="s">
        <v>539</v>
      </c>
      <c r="E51" s="369" t="s">
        <v>571</v>
      </c>
      <c r="F51" s="368" t="s">
        <v>516</v>
      </c>
      <c r="G51" s="370">
        <v>1002</v>
      </c>
      <c r="H51" s="368" t="s">
        <v>523</v>
      </c>
      <c r="I51" s="370">
        <v>5</v>
      </c>
      <c r="J51" s="368" t="s">
        <v>565</v>
      </c>
      <c r="K51" s="370" t="s">
        <v>570</v>
      </c>
      <c r="L51" s="370">
        <v>0</v>
      </c>
      <c r="M51" s="370">
        <v>4</v>
      </c>
      <c r="N51" s="382">
        <v>7</v>
      </c>
    </row>
    <row r="52" spans="3:14" ht="13.5" thickBot="1" x14ac:dyDescent="0.25">
      <c r="C52" s="379">
        <v>41828</v>
      </c>
      <c r="D52" s="371" t="s">
        <v>556</v>
      </c>
      <c r="E52" s="372" t="s">
        <v>603</v>
      </c>
      <c r="F52" s="371" t="s">
        <v>516</v>
      </c>
      <c r="G52" s="373">
        <v>1189</v>
      </c>
      <c r="H52" s="371" t="s">
        <v>523</v>
      </c>
      <c r="I52" s="373">
        <v>5</v>
      </c>
      <c r="J52" s="371" t="s">
        <v>565</v>
      </c>
      <c r="K52" s="373" t="s">
        <v>604</v>
      </c>
      <c r="L52" s="373">
        <v>1</v>
      </c>
      <c r="M52" s="373">
        <v>7</v>
      </c>
      <c r="N52" s="380">
        <v>7</v>
      </c>
    </row>
    <row r="53" spans="3:14" ht="13.5" thickBot="1" x14ac:dyDescent="0.25">
      <c r="C53" s="381">
        <v>41830</v>
      </c>
      <c r="D53" s="368" t="s">
        <v>544</v>
      </c>
      <c r="E53" s="369" t="s">
        <v>605</v>
      </c>
      <c r="F53" s="368" t="s">
        <v>516</v>
      </c>
      <c r="G53" s="370">
        <v>1412</v>
      </c>
      <c r="H53" s="368" t="s">
        <v>523</v>
      </c>
      <c r="I53" s="370">
        <v>5</v>
      </c>
      <c r="J53" s="368" t="s">
        <v>553</v>
      </c>
      <c r="K53" s="370" t="s">
        <v>570</v>
      </c>
      <c r="L53" s="370">
        <v>1</v>
      </c>
      <c r="M53" s="370">
        <v>6</v>
      </c>
      <c r="N53" s="382">
        <v>6</v>
      </c>
    </row>
    <row r="54" spans="3:14" ht="13.5" thickBot="1" x14ac:dyDescent="0.25">
      <c r="C54" s="379">
        <v>41833</v>
      </c>
      <c r="D54" s="371" t="s">
        <v>514</v>
      </c>
      <c r="E54" s="372" t="s">
        <v>606</v>
      </c>
      <c r="F54" s="371" t="s">
        <v>516</v>
      </c>
      <c r="G54" s="373">
        <v>2366</v>
      </c>
      <c r="H54" s="371" t="s">
        <v>523</v>
      </c>
      <c r="I54" s="373">
        <v>5</v>
      </c>
      <c r="J54" s="371"/>
      <c r="K54" s="373" t="s">
        <v>518</v>
      </c>
      <c r="L54" s="373">
        <v>2</v>
      </c>
      <c r="M54" s="373">
        <v>2</v>
      </c>
      <c r="N54" s="380">
        <v>8</v>
      </c>
    </row>
    <row r="55" spans="3:14" ht="13.5" thickBot="1" x14ac:dyDescent="0.25">
      <c r="C55" s="381">
        <v>41835</v>
      </c>
      <c r="D55" s="368" t="s">
        <v>532</v>
      </c>
      <c r="E55" s="369" t="s">
        <v>607</v>
      </c>
      <c r="F55" s="368" t="s">
        <v>516</v>
      </c>
      <c r="G55" s="370">
        <v>2162</v>
      </c>
      <c r="H55" s="368" t="s">
        <v>523</v>
      </c>
      <c r="I55" s="370">
        <v>5</v>
      </c>
      <c r="J55" s="368"/>
      <c r="K55" s="370" t="s">
        <v>518</v>
      </c>
      <c r="L55" s="370">
        <v>1</v>
      </c>
      <c r="M55" s="370">
        <v>0</v>
      </c>
      <c r="N55" s="382">
        <v>3</v>
      </c>
    </row>
    <row r="56" spans="3:14" ht="13.5" thickBot="1" x14ac:dyDescent="0.25">
      <c r="C56" s="379">
        <v>41842</v>
      </c>
      <c r="D56" s="371" t="s">
        <v>547</v>
      </c>
      <c r="E56" s="372" t="s">
        <v>608</v>
      </c>
      <c r="F56" s="371" t="s">
        <v>516</v>
      </c>
      <c r="G56" s="373">
        <v>1857</v>
      </c>
      <c r="H56" s="371" t="s">
        <v>523</v>
      </c>
      <c r="I56" s="373">
        <v>4</v>
      </c>
      <c r="J56" s="371"/>
      <c r="K56" s="373" t="s">
        <v>531</v>
      </c>
      <c r="L56" s="373">
        <v>1</v>
      </c>
      <c r="M56" s="373">
        <v>5</v>
      </c>
      <c r="N56" s="380">
        <v>7</v>
      </c>
    </row>
    <row r="57" spans="3:14" ht="13.5" thickBot="1" x14ac:dyDescent="0.25">
      <c r="C57" s="381">
        <v>41847</v>
      </c>
      <c r="D57" s="368" t="s">
        <v>527</v>
      </c>
      <c r="E57" s="369" t="s">
        <v>609</v>
      </c>
      <c r="F57" s="368" t="s">
        <v>516</v>
      </c>
      <c r="G57" s="370">
        <v>2741</v>
      </c>
      <c r="H57" s="368" t="s">
        <v>523</v>
      </c>
      <c r="I57" s="370">
        <v>4</v>
      </c>
      <c r="J57" s="368"/>
      <c r="K57" s="370" t="s">
        <v>518</v>
      </c>
      <c r="L57" s="370">
        <v>0</v>
      </c>
      <c r="M57" s="370">
        <v>2</v>
      </c>
      <c r="N57" s="382">
        <v>7</v>
      </c>
    </row>
    <row r="58" spans="3:14" ht="13.5" thickBot="1" x14ac:dyDescent="0.25">
      <c r="C58" s="379">
        <v>41849</v>
      </c>
      <c r="D58" s="371" t="s">
        <v>567</v>
      </c>
      <c r="E58" s="372" t="s">
        <v>610</v>
      </c>
      <c r="F58" s="371" t="s">
        <v>516</v>
      </c>
      <c r="G58" s="373">
        <v>2240</v>
      </c>
      <c r="H58" s="371" t="s">
        <v>523</v>
      </c>
      <c r="I58" s="373">
        <v>4</v>
      </c>
      <c r="J58" s="371"/>
      <c r="K58" s="373" t="s">
        <v>524</v>
      </c>
      <c r="L58" s="373">
        <v>0</v>
      </c>
      <c r="M58" s="373">
        <v>4</v>
      </c>
      <c r="N58" s="380">
        <v>8</v>
      </c>
    </row>
    <row r="59" spans="3:14" ht="13.5" thickBot="1" x14ac:dyDescent="0.25">
      <c r="C59" s="381">
        <v>41851</v>
      </c>
      <c r="D59" s="368" t="s">
        <v>611</v>
      </c>
      <c r="E59" s="369" t="s">
        <v>612</v>
      </c>
      <c r="F59" s="368" t="s">
        <v>516</v>
      </c>
      <c r="G59" s="370">
        <v>1385</v>
      </c>
      <c r="H59" s="368" t="s">
        <v>523</v>
      </c>
      <c r="I59" s="370">
        <v>4</v>
      </c>
      <c r="J59" s="368"/>
      <c r="K59" s="370" t="s">
        <v>518</v>
      </c>
      <c r="L59" s="370">
        <v>0</v>
      </c>
      <c r="M59" s="370">
        <v>3</v>
      </c>
      <c r="N59" s="382">
        <v>7</v>
      </c>
    </row>
    <row r="60" spans="3:14" ht="13.5" thickBot="1" x14ac:dyDescent="0.25">
      <c r="C60" s="379">
        <v>41854</v>
      </c>
      <c r="D60" s="371" t="s">
        <v>539</v>
      </c>
      <c r="E60" s="372" t="s">
        <v>613</v>
      </c>
      <c r="F60" s="371" t="s">
        <v>516</v>
      </c>
      <c r="G60" s="373">
        <v>1106</v>
      </c>
      <c r="H60" s="371" t="s">
        <v>523</v>
      </c>
      <c r="I60" s="373">
        <v>4</v>
      </c>
      <c r="J60" s="371"/>
      <c r="K60" s="373" t="s">
        <v>524</v>
      </c>
      <c r="L60" s="373">
        <v>2</v>
      </c>
      <c r="M60" s="373">
        <v>4</v>
      </c>
      <c r="N60" s="380">
        <v>10</v>
      </c>
    </row>
    <row r="61" spans="3:14" ht="13.5" thickBot="1" x14ac:dyDescent="0.25">
      <c r="C61" s="381">
        <v>41856</v>
      </c>
      <c r="D61" s="368" t="s">
        <v>549</v>
      </c>
      <c r="E61" s="369" t="s">
        <v>614</v>
      </c>
      <c r="F61" s="368" t="s">
        <v>516</v>
      </c>
      <c r="G61" s="370">
        <v>1784</v>
      </c>
      <c r="H61" s="368" t="s">
        <v>523</v>
      </c>
      <c r="I61" s="370">
        <v>4</v>
      </c>
      <c r="J61" s="368"/>
      <c r="K61" s="370" t="s">
        <v>524</v>
      </c>
      <c r="L61" s="370">
        <v>2</v>
      </c>
      <c r="M61" s="370">
        <v>3</v>
      </c>
      <c r="N61" s="382">
        <v>6</v>
      </c>
    </row>
    <row r="62" spans="3:14" ht="13.5" thickBot="1" x14ac:dyDescent="0.25">
      <c r="C62" s="379">
        <v>41858</v>
      </c>
      <c r="D62" s="371" t="s">
        <v>554</v>
      </c>
      <c r="E62" s="372" t="s">
        <v>615</v>
      </c>
      <c r="F62" s="371" t="s">
        <v>516</v>
      </c>
      <c r="G62" s="373">
        <v>971</v>
      </c>
      <c r="H62" s="371" t="s">
        <v>523</v>
      </c>
      <c r="I62" s="373">
        <v>4</v>
      </c>
      <c r="J62" s="371" t="s">
        <v>565</v>
      </c>
      <c r="K62" s="373" t="s">
        <v>531</v>
      </c>
      <c r="L62" s="373">
        <v>1</v>
      </c>
      <c r="M62" s="373">
        <v>6</v>
      </c>
      <c r="N62" s="380">
        <v>5</v>
      </c>
    </row>
    <row r="63" spans="3:14" ht="13.5" thickBot="1" x14ac:dyDescent="0.25">
      <c r="C63" s="381">
        <v>41861</v>
      </c>
      <c r="D63" s="368" t="s">
        <v>542</v>
      </c>
      <c r="E63" s="369" t="s">
        <v>616</v>
      </c>
      <c r="F63" s="368" t="s">
        <v>516</v>
      </c>
      <c r="G63" s="370">
        <v>2686</v>
      </c>
      <c r="H63" s="368" t="s">
        <v>523</v>
      </c>
      <c r="I63" s="370">
        <v>4</v>
      </c>
      <c r="J63" s="368"/>
      <c r="K63" s="370" t="s">
        <v>518</v>
      </c>
      <c r="L63" s="370">
        <v>1</v>
      </c>
      <c r="M63" s="370">
        <v>3</v>
      </c>
      <c r="N63" s="382">
        <v>7</v>
      </c>
    </row>
    <row r="64" spans="3:14" ht="13.5" thickBot="1" x14ac:dyDescent="0.25">
      <c r="C64" s="383">
        <v>41865</v>
      </c>
      <c r="D64" s="384" t="s">
        <v>544</v>
      </c>
      <c r="E64" s="385" t="s">
        <v>617</v>
      </c>
      <c r="F64" s="384" t="s">
        <v>516</v>
      </c>
      <c r="G64" s="386">
        <v>1121</v>
      </c>
      <c r="H64" s="384" t="s">
        <v>523</v>
      </c>
      <c r="I64" s="386">
        <v>4</v>
      </c>
      <c r="J64" s="384"/>
      <c r="K64" s="386" t="s">
        <v>531</v>
      </c>
      <c r="L64" s="386">
        <v>0</v>
      </c>
      <c r="M64" s="386">
        <v>5</v>
      </c>
      <c r="N64" s="387">
        <v>6</v>
      </c>
    </row>
    <row r="65" spans="3:14" ht="13.5" thickTop="1" x14ac:dyDescent="0.2">
      <c r="C65" s="389"/>
    </row>
    <row r="66" spans="3:14" x14ac:dyDescent="0.2">
      <c r="C66" s="389"/>
    </row>
    <row r="67" spans="3:14" x14ac:dyDescent="0.2">
      <c r="C67" s="389"/>
    </row>
    <row r="68" spans="3:14" ht="15" x14ac:dyDescent="0.2">
      <c r="C68" s="390" t="s">
        <v>618</v>
      </c>
    </row>
    <row r="69" spans="3:14" x14ac:dyDescent="0.2">
      <c r="C69" s="389"/>
    </row>
    <row r="70" spans="3:14" ht="13.5" thickBot="1" x14ac:dyDescent="0.25">
      <c r="C70" s="391" t="s">
        <v>584</v>
      </c>
    </row>
    <row r="71" spans="3:14" ht="14.25" thickTop="1" thickBot="1" x14ac:dyDescent="0.25">
      <c r="C71" s="392" t="s">
        <v>574</v>
      </c>
      <c r="D71" s="393" t="s">
        <v>9</v>
      </c>
      <c r="E71" s="393" t="s">
        <v>575</v>
      </c>
      <c r="F71" s="393" t="s">
        <v>35</v>
      </c>
      <c r="G71" s="393" t="s">
        <v>576</v>
      </c>
      <c r="H71" s="393" t="s">
        <v>577</v>
      </c>
      <c r="I71" s="393" t="s">
        <v>578</v>
      </c>
      <c r="J71" s="393" t="s">
        <v>579</v>
      </c>
      <c r="K71" s="393" t="s">
        <v>580</v>
      </c>
      <c r="L71" s="393" t="s">
        <v>581</v>
      </c>
      <c r="M71" s="393" t="s">
        <v>16</v>
      </c>
      <c r="N71" s="394" t="s">
        <v>582</v>
      </c>
    </row>
    <row r="72" spans="3:14" ht="14.25" thickTop="1" thickBot="1" x14ac:dyDescent="0.25">
      <c r="C72" s="381">
        <v>41411</v>
      </c>
      <c r="D72" s="368" t="s">
        <v>619</v>
      </c>
      <c r="E72" s="369" t="s">
        <v>620</v>
      </c>
      <c r="F72" s="368" t="s">
        <v>621</v>
      </c>
      <c r="G72" s="370">
        <v>1018</v>
      </c>
      <c r="H72" s="368" t="s">
        <v>523</v>
      </c>
      <c r="I72" s="370">
        <v>4</v>
      </c>
      <c r="J72" s="368" t="s">
        <v>565</v>
      </c>
      <c r="K72" s="370" t="s">
        <v>570</v>
      </c>
      <c r="L72" s="370">
        <v>1</v>
      </c>
      <c r="M72" s="370">
        <v>7</v>
      </c>
      <c r="N72" s="382">
        <v>9</v>
      </c>
    </row>
    <row r="73" spans="3:14" ht="13.5" thickBot="1" x14ac:dyDescent="0.25">
      <c r="C73" s="379">
        <v>41417</v>
      </c>
      <c r="D73" s="371" t="s">
        <v>622</v>
      </c>
      <c r="E73" s="372" t="s">
        <v>623</v>
      </c>
      <c r="F73" s="371" t="s">
        <v>621</v>
      </c>
      <c r="G73" s="373">
        <v>1121</v>
      </c>
      <c r="H73" s="371" t="s">
        <v>523</v>
      </c>
      <c r="I73" s="373">
        <v>4</v>
      </c>
      <c r="J73" s="371"/>
      <c r="K73" s="373" t="s">
        <v>570</v>
      </c>
      <c r="L73" s="373">
        <v>1</v>
      </c>
      <c r="M73" s="373">
        <v>3</v>
      </c>
      <c r="N73" s="380">
        <v>8</v>
      </c>
    </row>
    <row r="74" spans="3:14" ht="13.5" thickBot="1" x14ac:dyDescent="0.25">
      <c r="C74" s="381">
        <v>41420</v>
      </c>
      <c r="D74" s="368" t="s">
        <v>624</v>
      </c>
      <c r="E74" s="369" t="s">
        <v>625</v>
      </c>
      <c r="F74" s="368" t="s">
        <v>621</v>
      </c>
      <c r="G74" s="370">
        <v>1444</v>
      </c>
      <c r="H74" s="368" t="s">
        <v>523</v>
      </c>
      <c r="I74" s="370">
        <v>4</v>
      </c>
      <c r="J74" s="368"/>
      <c r="K74" s="370" t="s">
        <v>518</v>
      </c>
      <c r="L74" s="370">
        <v>0</v>
      </c>
      <c r="M74" s="370">
        <v>0</v>
      </c>
      <c r="N74" s="382">
        <v>6</v>
      </c>
    </row>
    <row r="75" spans="3:14" ht="13.5" thickBot="1" x14ac:dyDescent="0.25">
      <c r="C75" s="379">
        <v>41424</v>
      </c>
      <c r="D75" s="371" t="s">
        <v>626</v>
      </c>
      <c r="E75" s="372" t="s">
        <v>627</v>
      </c>
      <c r="F75" s="371" t="s">
        <v>621</v>
      </c>
      <c r="G75" s="373">
        <v>2109</v>
      </c>
      <c r="H75" s="371" t="s">
        <v>523</v>
      </c>
      <c r="I75" s="373">
        <v>4</v>
      </c>
      <c r="J75" s="371"/>
      <c r="K75" s="373" t="s">
        <v>518</v>
      </c>
      <c r="L75" s="373">
        <v>0</v>
      </c>
      <c r="M75" s="373">
        <v>1</v>
      </c>
      <c r="N75" s="380">
        <v>5</v>
      </c>
    </row>
    <row r="76" spans="3:14" ht="13.5" thickBot="1" x14ac:dyDescent="0.25">
      <c r="C76" s="381">
        <v>41427</v>
      </c>
      <c r="D76" s="368" t="s">
        <v>628</v>
      </c>
      <c r="E76" s="369" t="s">
        <v>629</v>
      </c>
      <c r="F76" s="368" t="s">
        <v>621</v>
      </c>
      <c r="G76" s="370">
        <v>1518</v>
      </c>
      <c r="H76" s="368" t="s">
        <v>523</v>
      </c>
      <c r="I76" s="370">
        <v>4</v>
      </c>
      <c r="J76" s="368" t="s">
        <v>565</v>
      </c>
      <c r="K76" s="370" t="s">
        <v>591</v>
      </c>
      <c r="L76" s="370">
        <v>0</v>
      </c>
      <c r="M76" s="370">
        <v>4</v>
      </c>
      <c r="N76" s="382">
        <v>6</v>
      </c>
    </row>
    <row r="77" spans="3:14" ht="13.5" thickBot="1" x14ac:dyDescent="0.25">
      <c r="C77" s="379">
        <v>41429</v>
      </c>
      <c r="D77" s="371" t="s">
        <v>630</v>
      </c>
      <c r="E77" s="372" t="s">
        <v>631</v>
      </c>
      <c r="F77" s="371" t="s">
        <v>621</v>
      </c>
      <c r="G77" s="373">
        <v>1198</v>
      </c>
      <c r="H77" s="371" t="s">
        <v>523</v>
      </c>
      <c r="I77" s="373">
        <v>4</v>
      </c>
      <c r="J77" s="371" t="s">
        <v>565</v>
      </c>
      <c r="K77" s="373" t="s">
        <v>531</v>
      </c>
      <c r="L77" s="373">
        <v>0</v>
      </c>
      <c r="M77" s="373">
        <v>2</v>
      </c>
      <c r="N77" s="380">
        <v>6</v>
      </c>
    </row>
    <row r="78" spans="3:14" ht="13.5" thickBot="1" x14ac:dyDescent="0.25">
      <c r="C78" s="381">
        <v>41434</v>
      </c>
      <c r="D78" s="368" t="s">
        <v>632</v>
      </c>
      <c r="E78" s="369" t="s">
        <v>633</v>
      </c>
      <c r="F78" s="368" t="s">
        <v>621</v>
      </c>
      <c r="G78" s="370">
        <v>1118</v>
      </c>
      <c r="H78" s="368" t="s">
        <v>523</v>
      </c>
      <c r="I78" s="370">
        <v>4</v>
      </c>
      <c r="J78" s="368"/>
      <c r="K78" s="370" t="s">
        <v>524</v>
      </c>
      <c r="L78" s="370">
        <v>1</v>
      </c>
      <c r="M78" s="370">
        <v>3</v>
      </c>
      <c r="N78" s="382">
        <v>9</v>
      </c>
    </row>
    <row r="79" spans="3:14" ht="13.5" thickBot="1" x14ac:dyDescent="0.25">
      <c r="C79" s="379">
        <v>41436</v>
      </c>
      <c r="D79" s="371" t="s">
        <v>634</v>
      </c>
      <c r="E79" s="372" t="s">
        <v>635</v>
      </c>
      <c r="F79" s="371" t="s">
        <v>621</v>
      </c>
      <c r="G79" s="373">
        <v>2124</v>
      </c>
      <c r="H79" s="371" t="s">
        <v>523</v>
      </c>
      <c r="I79" s="373">
        <v>4</v>
      </c>
      <c r="J79" s="371"/>
      <c r="K79" s="373" t="s">
        <v>518</v>
      </c>
      <c r="L79" s="373">
        <v>1</v>
      </c>
      <c r="M79" s="373">
        <v>3</v>
      </c>
      <c r="N79" s="380">
        <v>8</v>
      </c>
    </row>
    <row r="80" spans="3:14" ht="13.5" thickBot="1" x14ac:dyDescent="0.25">
      <c r="C80" s="381">
        <v>41438</v>
      </c>
      <c r="D80" s="368" t="s">
        <v>519</v>
      </c>
      <c r="E80" s="369" t="s">
        <v>636</v>
      </c>
      <c r="F80" s="368" t="s">
        <v>621</v>
      </c>
      <c r="G80" s="370">
        <v>2412</v>
      </c>
      <c r="H80" s="368" t="s">
        <v>523</v>
      </c>
      <c r="I80" s="370">
        <v>3</v>
      </c>
      <c r="J80" s="368"/>
      <c r="K80" s="370" t="s">
        <v>524</v>
      </c>
      <c r="L80" s="370">
        <v>0</v>
      </c>
      <c r="M80" s="370">
        <v>3</v>
      </c>
      <c r="N80" s="382">
        <v>6</v>
      </c>
    </row>
    <row r="81" spans="3:14" ht="13.5" thickBot="1" x14ac:dyDescent="0.25">
      <c r="C81" s="379">
        <v>41441</v>
      </c>
      <c r="D81" s="371" t="s">
        <v>637</v>
      </c>
      <c r="E81" s="372" t="s">
        <v>638</v>
      </c>
      <c r="F81" s="371" t="s">
        <v>621</v>
      </c>
      <c r="G81" s="373">
        <v>1036</v>
      </c>
      <c r="H81" s="371" t="s">
        <v>523</v>
      </c>
      <c r="I81" s="373">
        <v>4</v>
      </c>
      <c r="J81" s="371"/>
      <c r="K81" s="373" t="s">
        <v>518</v>
      </c>
      <c r="L81" s="373">
        <v>0</v>
      </c>
      <c r="M81" s="373">
        <v>2</v>
      </c>
      <c r="N81" s="380">
        <v>4</v>
      </c>
    </row>
    <row r="82" spans="3:14" ht="13.5" thickBot="1" x14ac:dyDescent="0.25">
      <c r="C82" s="381">
        <v>41443</v>
      </c>
      <c r="D82" s="368" t="s">
        <v>639</v>
      </c>
      <c r="E82" s="369" t="s">
        <v>597</v>
      </c>
      <c r="F82" s="368" t="s">
        <v>621</v>
      </c>
      <c r="G82" s="370">
        <v>1041</v>
      </c>
      <c r="H82" s="368" t="s">
        <v>523</v>
      </c>
      <c r="I82" s="370">
        <v>4</v>
      </c>
      <c r="J82" s="368"/>
      <c r="K82" s="370" t="s">
        <v>518</v>
      </c>
      <c r="L82" s="370">
        <v>0</v>
      </c>
      <c r="M82" s="370">
        <v>2</v>
      </c>
      <c r="N82" s="382">
        <v>4</v>
      </c>
    </row>
    <row r="83" spans="3:14" ht="13.5" thickBot="1" x14ac:dyDescent="0.25">
      <c r="C83" s="379">
        <v>41452</v>
      </c>
      <c r="D83" s="371" t="s">
        <v>640</v>
      </c>
      <c r="E83" s="372" t="s">
        <v>641</v>
      </c>
      <c r="F83" s="371" t="s">
        <v>621</v>
      </c>
      <c r="G83" s="373">
        <v>912</v>
      </c>
      <c r="H83" s="371" t="s">
        <v>523</v>
      </c>
      <c r="I83" s="373">
        <v>3</v>
      </c>
      <c r="J83" s="371"/>
      <c r="K83" s="373" t="s">
        <v>518</v>
      </c>
      <c r="L83" s="373">
        <v>0</v>
      </c>
      <c r="M83" s="373">
        <v>0</v>
      </c>
      <c r="N83" s="380">
        <v>4</v>
      </c>
    </row>
    <row r="84" spans="3:14" ht="13.5" thickBot="1" x14ac:dyDescent="0.25">
      <c r="C84" s="381">
        <v>41455</v>
      </c>
      <c r="D84" s="368" t="s">
        <v>624</v>
      </c>
      <c r="E84" s="369" t="s">
        <v>559</v>
      </c>
      <c r="F84" s="368" t="s">
        <v>621</v>
      </c>
      <c r="G84" s="370">
        <v>1189</v>
      </c>
      <c r="H84" s="368" t="s">
        <v>523</v>
      </c>
      <c r="I84" s="370">
        <v>3</v>
      </c>
      <c r="J84" s="368"/>
      <c r="K84" s="370" t="s">
        <v>518</v>
      </c>
      <c r="L84" s="370">
        <v>0</v>
      </c>
      <c r="M84" s="370">
        <v>4</v>
      </c>
      <c r="N84" s="382">
        <v>7</v>
      </c>
    </row>
    <row r="85" spans="3:14" ht="13.5" thickBot="1" x14ac:dyDescent="0.25">
      <c r="C85" s="379">
        <v>41457</v>
      </c>
      <c r="D85" s="371" t="s">
        <v>642</v>
      </c>
      <c r="E85" s="372" t="s">
        <v>643</v>
      </c>
      <c r="F85" s="371" t="s">
        <v>621</v>
      </c>
      <c r="G85" s="373">
        <v>1612</v>
      </c>
      <c r="H85" s="371" t="s">
        <v>523</v>
      </c>
      <c r="I85" s="373">
        <v>3</v>
      </c>
      <c r="J85" s="371" t="s">
        <v>553</v>
      </c>
      <c r="K85" s="373" t="s">
        <v>531</v>
      </c>
      <c r="L85" s="373">
        <v>0</v>
      </c>
      <c r="M85" s="373">
        <v>5</v>
      </c>
      <c r="N85" s="380">
        <v>8</v>
      </c>
    </row>
    <row r="86" spans="3:14" ht="13.5" thickBot="1" x14ac:dyDescent="0.25">
      <c r="C86" s="381">
        <v>41459</v>
      </c>
      <c r="D86" s="368" t="s">
        <v>644</v>
      </c>
      <c r="E86" s="369" t="s">
        <v>645</v>
      </c>
      <c r="F86" s="368" t="s">
        <v>621</v>
      </c>
      <c r="G86" s="370">
        <v>1252</v>
      </c>
      <c r="H86" s="368" t="s">
        <v>523</v>
      </c>
      <c r="I86" s="370">
        <v>4</v>
      </c>
      <c r="J86" s="368" t="s">
        <v>565</v>
      </c>
      <c r="K86" s="370" t="s">
        <v>531</v>
      </c>
      <c r="L86" s="370">
        <v>1</v>
      </c>
      <c r="M86" s="370">
        <v>6</v>
      </c>
      <c r="N86" s="382">
        <v>8</v>
      </c>
    </row>
    <row r="87" spans="3:14" ht="13.5" thickBot="1" x14ac:dyDescent="0.25">
      <c r="C87" s="379">
        <v>41462</v>
      </c>
      <c r="D87" s="371" t="s">
        <v>646</v>
      </c>
      <c r="E87" s="372" t="s">
        <v>647</v>
      </c>
      <c r="F87" s="371" t="s">
        <v>621</v>
      </c>
      <c r="G87" s="373">
        <v>2176</v>
      </c>
      <c r="H87" s="371" t="s">
        <v>523</v>
      </c>
      <c r="I87" s="373">
        <v>3</v>
      </c>
      <c r="J87" s="371"/>
      <c r="K87" s="373" t="s">
        <v>524</v>
      </c>
      <c r="L87" s="373">
        <v>0</v>
      </c>
      <c r="M87" s="373">
        <v>4</v>
      </c>
      <c r="N87" s="380">
        <v>7</v>
      </c>
    </row>
    <row r="88" spans="3:14" ht="13.5" thickBot="1" x14ac:dyDescent="0.25">
      <c r="C88" s="381">
        <v>41464</v>
      </c>
      <c r="D88" s="368" t="s">
        <v>519</v>
      </c>
      <c r="E88" s="369" t="s">
        <v>648</v>
      </c>
      <c r="F88" s="368" t="s">
        <v>621</v>
      </c>
      <c r="G88" s="370">
        <v>2668</v>
      </c>
      <c r="H88" s="368" t="s">
        <v>523</v>
      </c>
      <c r="I88" s="370">
        <v>3</v>
      </c>
      <c r="J88" s="368" t="s">
        <v>565</v>
      </c>
      <c r="K88" s="370" t="s">
        <v>524</v>
      </c>
      <c r="L88" s="370">
        <v>0</v>
      </c>
      <c r="M88" s="370">
        <v>6</v>
      </c>
      <c r="N88" s="382">
        <v>8</v>
      </c>
    </row>
    <row r="89" spans="3:14" ht="13.5" thickBot="1" x14ac:dyDescent="0.25">
      <c r="C89" s="379">
        <v>41466</v>
      </c>
      <c r="D89" s="371" t="s">
        <v>640</v>
      </c>
      <c r="E89" s="372" t="s">
        <v>649</v>
      </c>
      <c r="F89" s="371" t="s">
        <v>621</v>
      </c>
      <c r="G89" s="373">
        <v>1789</v>
      </c>
      <c r="H89" s="371" t="s">
        <v>523</v>
      </c>
      <c r="I89" s="373">
        <v>4</v>
      </c>
      <c r="J89" s="371"/>
      <c r="K89" s="373" t="s">
        <v>531</v>
      </c>
      <c r="L89" s="373">
        <v>0</v>
      </c>
      <c r="M89" s="373">
        <v>6</v>
      </c>
      <c r="N89" s="380">
        <v>7</v>
      </c>
    </row>
    <row r="90" spans="3:14" ht="13.5" thickBot="1" x14ac:dyDescent="0.25">
      <c r="C90" s="381">
        <v>41471</v>
      </c>
      <c r="D90" s="368" t="s">
        <v>542</v>
      </c>
      <c r="E90" s="369" t="s">
        <v>650</v>
      </c>
      <c r="F90" s="368" t="s">
        <v>621</v>
      </c>
      <c r="G90" s="370">
        <v>1928</v>
      </c>
      <c r="H90" s="368" t="s">
        <v>523</v>
      </c>
      <c r="I90" s="370">
        <v>4</v>
      </c>
      <c r="J90" s="368" t="s">
        <v>553</v>
      </c>
      <c r="K90" s="370" t="s">
        <v>570</v>
      </c>
      <c r="L90" s="370">
        <v>1</v>
      </c>
      <c r="M90" s="370">
        <v>5</v>
      </c>
      <c r="N90" s="382">
        <v>8</v>
      </c>
    </row>
    <row r="91" spans="3:14" ht="13.5" thickBot="1" x14ac:dyDescent="0.25">
      <c r="C91" s="379">
        <v>41473</v>
      </c>
      <c r="D91" s="371" t="s">
        <v>651</v>
      </c>
      <c r="E91" s="372" t="s">
        <v>652</v>
      </c>
      <c r="F91" s="371" t="s">
        <v>621</v>
      </c>
      <c r="G91" s="373">
        <v>2179</v>
      </c>
      <c r="H91" s="371" t="s">
        <v>523</v>
      </c>
      <c r="I91" s="373">
        <v>4</v>
      </c>
      <c r="J91" s="371" t="s">
        <v>553</v>
      </c>
      <c r="K91" s="373" t="s">
        <v>518</v>
      </c>
      <c r="L91" s="373">
        <v>0</v>
      </c>
      <c r="M91" s="373">
        <v>3</v>
      </c>
      <c r="N91" s="380">
        <v>6</v>
      </c>
    </row>
    <row r="92" spans="3:14" ht="13.5" thickBot="1" x14ac:dyDescent="0.25">
      <c r="C92" s="381">
        <v>41476</v>
      </c>
      <c r="D92" s="368" t="s">
        <v>653</v>
      </c>
      <c r="E92" s="369" t="s">
        <v>654</v>
      </c>
      <c r="F92" s="368" t="s">
        <v>621</v>
      </c>
      <c r="G92" s="370">
        <v>3754</v>
      </c>
      <c r="H92" s="368" t="s">
        <v>523</v>
      </c>
      <c r="I92" s="370">
        <v>4</v>
      </c>
      <c r="J92" s="368" t="s">
        <v>553</v>
      </c>
      <c r="K92" s="370" t="s">
        <v>518</v>
      </c>
      <c r="L92" s="370">
        <v>0</v>
      </c>
      <c r="M92" s="370">
        <v>4</v>
      </c>
      <c r="N92" s="382">
        <v>6</v>
      </c>
    </row>
    <row r="93" spans="3:14" ht="13.5" thickBot="1" x14ac:dyDescent="0.25">
      <c r="C93" s="379">
        <v>41478</v>
      </c>
      <c r="D93" s="371" t="s">
        <v>655</v>
      </c>
      <c r="E93" s="372" t="s">
        <v>656</v>
      </c>
      <c r="F93" s="371" t="s">
        <v>621</v>
      </c>
      <c r="G93" s="373">
        <v>1458</v>
      </c>
      <c r="H93" s="371" t="s">
        <v>523</v>
      </c>
      <c r="I93" s="373">
        <v>3</v>
      </c>
      <c r="J93" s="371"/>
      <c r="K93" s="373" t="s">
        <v>524</v>
      </c>
      <c r="L93" s="373">
        <v>1</v>
      </c>
      <c r="M93" s="373">
        <v>4</v>
      </c>
      <c r="N93" s="380">
        <v>9</v>
      </c>
    </row>
    <row r="94" spans="3:14" ht="13.5" thickBot="1" x14ac:dyDescent="0.25">
      <c r="C94" s="381">
        <v>41483</v>
      </c>
      <c r="D94" s="368" t="s">
        <v>657</v>
      </c>
      <c r="E94" s="369" t="s">
        <v>658</v>
      </c>
      <c r="F94" s="368" t="s">
        <v>621</v>
      </c>
      <c r="G94" s="370">
        <v>661</v>
      </c>
      <c r="H94" s="368" t="s">
        <v>523</v>
      </c>
      <c r="I94" s="370">
        <v>3</v>
      </c>
      <c r="J94" s="368"/>
      <c r="K94" s="370" t="s">
        <v>524</v>
      </c>
      <c r="L94" s="370">
        <v>3</v>
      </c>
      <c r="M94" s="370">
        <v>5</v>
      </c>
      <c r="N94" s="382">
        <v>10</v>
      </c>
    </row>
    <row r="95" spans="3:14" ht="13.5" thickBot="1" x14ac:dyDescent="0.25">
      <c r="C95" s="379">
        <v>41485</v>
      </c>
      <c r="D95" s="371" t="s">
        <v>659</v>
      </c>
      <c r="E95" s="372" t="s">
        <v>660</v>
      </c>
      <c r="F95" s="371" t="s">
        <v>621</v>
      </c>
      <c r="G95" s="373">
        <v>1661</v>
      </c>
      <c r="H95" s="371" t="s">
        <v>523</v>
      </c>
      <c r="I95" s="373">
        <v>4</v>
      </c>
      <c r="J95" s="371" t="s">
        <v>553</v>
      </c>
      <c r="K95" s="373" t="s">
        <v>570</v>
      </c>
      <c r="L95" s="373">
        <v>0</v>
      </c>
      <c r="M95" s="373">
        <v>6</v>
      </c>
      <c r="N95" s="380">
        <v>8</v>
      </c>
    </row>
    <row r="96" spans="3:14" ht="13.5" thickBot="1" x14ac:dyDescent="0.25">
      <c r="C96" s="381">
        <v>41487</v>
      </c>
      <c r="D96" s="368" t="s">
        <v>542</v>
      </c>
      <c r="E96" s="369" t="s">
        <v>661</v>
      </c>
      <c r="F96" s="368" t="s">
        <v>621</v>
      </c>
      <c r="G96" s="370">
        <v>2188</v>
      </c>
      <c r="H96" s="368" t="s">
        <v>523</v>
      </c>
      <c r="I96" s="370">
        <v>4</v>
      </c>
      <c r="J96" s="368"/>
      <c r="K96" s="370" t="s">
        <v>524</v>
      </c>
      <c r="L96" s="370">
        <v>1</v>
      </c>
      <c r="M96" s="370">
        <v>4</v>
      </c>
      <c r="N96" s="382">
        <v>9</v>
      </c>
    </row>
    <row r="97" spans="3:14" ht="13.5" thickBot="1" x14ac:dyDescent="0.25">
      <c r="C97" s="383">
        <v>41492</v>
      </c>
      <c r="D97" s="384" t="s">
        <v>662</v>
      </c>
      <c r="E97" s="385" t="s">
        <v>663</v>
      </c>
      <c r="F97" s="384" t="s">
        <v>621</v>
      </c>
      <c r="G97" s="386">
        <v>1813</v>
      </c>
      <c r="H97" s="384" t="s">
        <v>523</v>
      </c>
      <c r="I97" s="386">
        <v>4</v>
      </c>
      <c r="J97" s="384"/>
      <c r="K97" s="386" t="s">
        <v>531</v>
      </c>
      <c r="L97" s="386">
        <v>0</v>
      </c>
      <c r="M97" s="386">
        <v>3</v>
      </c>
      <c r="N97" s="387">
        <v>8</v>
      </c>
    </row>
    <row r="98" spans="3:14" ht="13.5" thickTop="1" x14ac:dyDescent="0.2">
      <c r="C98" s="389"/>
    </row>
    <row r="99" spans="3:14" x14ac:dyDescent="0.2">
      <c r="C99" s="389"/>
    </row>
    <row r="100" spans="3:14" ht="13.5" thickBot="1" x14ac:dyDescent="0.25">
      <c r="C100" s="391" t="s">
        <v>584</v>
      </c>
    </row>
    <row r="101" spans="3:14" ht="14.25" thickTop="1" thickBot="1" x14ac:dyDescent="0.25">
      <c r="C101" s="392" t="s">
        <v>574</v>
      </c>
      <c r="D101" s="393" t="s">
        <v>9</v>
      </c>
      <c r="E101" s="393" t="s">
        <v>575</v>
      </c>
      <c r="F101" s="393" t="s">
        <v>35</v>
      </c>
      <c r="G101" s="393" t="s">
        <v>576</v>
      </c>
      <c r="H101" s="393" t="s">
        <v>577</v>
      </c>
      <c r="I101" s="393" t="s">
        <v>578</v>
      </c>
      <c r="J101" s="393" t="s">
        <v>579</v>
      </c>
      <c r="K101" s="393" t="s">
        <v>580</v>
      </c>
      <c r="L101" s="393" t="s">
        <v>581</v>
      </c>
      <c r="M101" s="393" t="s">
        <v>16</v>
      </c>
      <c r="N101" s="394" t="s">
        <v>582</v>
      </c>
    </row>
    <row r="102" spans="3:14" ht="14.25" thickTop="1" thickBot="1" x14ac:dyDescent="0.25">
      <c r="C102" s="381">
        <v>41038</v>
      </c>
      <c r="D102" s="368" t="s">
        <v>655</v>
      </c>
      <c r="E102" s="369" t="s">
        <v>667</v>
      </c>
      <c r="F102" s="368" t="s">
        <v>621</v>
      </c>
      <c r="G102" s="370">
        <v>1483</v>
      </c>
      <c r="H102" s="368" t="s">
        <v>523</v>
      </c>
      <c r="I102" s="370">
        <v>4</v>
      </c>
      <c r="J102" s="368" t="s">
        <v>565</v>
      </c>
      <c r="K102" s="370" t="s">
        <v>518</v>
      </c>
      <c r="L102" s="370">
        <v>2</v>
      </c>
      <c r="M102" s="370">
        <v>4</v>
      </c>
      <c r="N102" s="382">
        <v>5</v>
      </c>
    </row>
    <row r="103" spans="3:14" ht="13.5" thickBot="1" x14ac:dyDescent="0.25">
      <c r="C103" s="379">
        <v>41041</v>
      </c>
      <c r="D103" s="371" t="s">
        <v>639</v>
      </c>
      <c r="E103" s="372" t="s">
        <v>668</v>
      </c>
      <c r="F103" s="371" t="s">
        <v>621</v>
      </c>
      <c r="G103" s="373">
        <v>801</v>
      </c>
      <c r="H103" s="371" t="s">
        <v>523</v>
      </c>
      <c r="I103" s="373">
        <v>3</v>
      </c>
      <c r="J103" s="371" t="s">
        <v>553</v>
      </c>
      <c r="K103" s="373" t="s">
        <v>524</v>
      </c>
      <c r="L103" s="373">
        <v>1</v>
      </c>
      <c r="M103" s="373">
        <v>7</v>
      </c>
      <c r="N103" s="380">
        <v>8</v>
      </c>
    </row>
    <row r="104" spans="3:14" ht="13.5" thickBot="1" x14ac:dyDescent="0.25">
      <c r="C104" s="381">
        <v>41047</v>
      </c>
      <c r="D104" s="368" t="s">
        <v>634</v>
      </c>
      <c r="E104" s="369" t="s">
        <v>669</v>
      </c>
      <c r="F104" s="368" t="s">
        <v>621</v>
      </c>
      <c r="G104" s="370">
        <v>1808</v>
      </c>
      <c r="H104" s="368" t="s">
        <v>523</v>
      </c>
      <c r="I104" s="370">
        <v>4</v>
      </c>
      <c r="J104" s="368"/>
      <c r="K104" s="370" t="s">
        <v>518</v>
      </c>
      <c r="L104" s="370">
        <v>0</v>
      </c>
      <c r="M104" s="370">
        <v>2</v>
      </c>
      <c r="N104" s="382">
        <v>7</v>
      </c>
    </row>
    <row r="105" spans="3:14" ht="13.5" thickBot="1" x14ac:dyDescent="0.25">
      <c r="C105" s="379">
        <v>41049</v>
      </c>
      <c r="D105" s="371" t="s">
        <v>628</v>
      </c>
      <c r="E105" s="372" t="s">
        <v>670</v>
      </c>
      <c r="F105" s="371" t="s">
        <v>621</v>
      </c>
      <c r="G105" s="373">
        <v>821</v>
      </c>
      <c r="H105" s="371" t="s">
        <v>523</v>
      </c>
      <c r="I105" s="373">
        <v>3</v>
      </c>
      <c r="J105" s="371"/>
      <c r="K105" s="373" t="s">
        <v>524</v>
      </c>
      <c r="L105" s="373">
        <v>1</v>
      </c>
      <c r="M105" s="373">
        <v>4</v>
      </c>
      <c r="N105" s="380">
        <v>9</v>
      </c>
    </row>
    <row r="106" spans="3:14" ht="13.5" thickBot="1" x14ac:dyDescent="0.25">
      <c r="C106" s="381">
        <v>41051</v>
      </c>
      <c r="D106" s="368" t="s">
        <v>671</v>
      </c>
      <c r="E106" s="369" t="s">
        <v>672</v>
      </c>
      <c r="F106" s="368" t="s">
        <v>621</v>
      </c>
      <c r="G106" s="370">
        <v>987</v>
      </c>
      <c r="H106" s="368" t="s">
        <v>523</v>
      </c>
      <c r="I106" s="370">
        <v>4</v>
      </c>
      <c r="J106" s="368" t="s">
        <v>565</v>
      </c>
      <c r="K106" s="370" t="s">
        <v>518</v>
      </c>
      <c r="L106" s="370">
        <v>1</v>
      </c>
      <c r="M106" s="370">
        <v>6</v>
      </c>
      <c r="N106" s="382">
        <v>6</v>
      </c>
    </row>
    <row r="107" spans="3:14" ht="13.5" thickBot="1" x14ac:dyDescent="0.25">
      <c r="C107" s="379">
        <v>41058</v>
      </c>
      <c r="D107" s="371" t="s">
        <v>626</v>
      </c>
      <c r="E107" s="372" t="s">
        <v>673</v>
      </c>
      <c r="F107" s="371" t="s">
        <v>621</v>
      </c>
      <c r="G107" s="373">
        <v>1201</v>
      </c>
      <c r="H107" s="371" t="s">
        <v>523</v>
      </c>
      <c r="I107" s="373">
        <v>4</v>
      </c>
      <c r="J107" s="371"/>
      <c r="K107" s="373" t="s">
        <v>524</v>
      </c>
      <c r="L107" s="373">
        <v>0</v>
      </c>
      <c r="M107" s="373">
        <v>3</v>
      </c>
      <c r="N107" s="380">
        <v>9</v>
      </c>
    </row>
    <row r="108" spans="3:14" ht="13.5" thickBot="1" x14ac:dyDescent="0.25">
      <c r="C108" s="381">
        <v>41060</v>
      </c>
      <c r="D108" s="368" t="s">
        <v>624</v>
      </c>
      <c r="E108" s="369" t="s">
        <v>674</v>
      </c>
      <c r="F108" s="368" t="s">
        <v>621</v>
      </c>
      <c r="G108" s="370">
        <v>838</v>
      </c>
      <c r="H108" s="368" t="s">
        <v>523</v>
      </c>
      <c r="I108" s="370">
        <v>2</v>
      </c>
      <c r="J108" s="368" t="s">
        <v>553</v>
      </c>
      <c r="K108" s="370" t="s">
        <v>518</v>
      </c>
      <c r="L108" s="370">
        <v>0</v>
      </c>
      <c r="M108" s="370">
        <v>5</v>
      </c>
      <c r="N108" s="382">
        <v>7</v>
      </c>
    </row>
    <row r="109" spans="3:14" ht="13.5" thickBot="1" x14ac:dyDescent="0.25">
      <c r="C109" s="379">
        <v>41063</v>
      </c>
      <c r="D109" s="371" t="s">
        <v>657</v>
      </c>
      <c r="E109" s="372" t="s">
        <v>675</v>
      </c>
      <c r="F109" s="371" t="s">
        <v>621</v>
      </c>
      <c r="G109" s="373">
        <v>1124</v>
      </c>
      <c r="H109" s="371" t="s">
        <v>523</v>
      </c>
      <c r="I109" s="373">
        <v>3</v>
      </c>
      <c r="J109" s="371" t="s">
        <v>565</v>
      </c>
      <c r="K109" s="373" t="s">
        <v>518</v>
      </c>
      <c r="L109" s="373">
        <v>1</v>
      </c>
      <c r="M109" s="373">
        <v>6</v>
      </c>
      <c r="N109" s="380">
        <v>8</v>
      </c>
    </row>
    <row r="110" spans="3:14" ht="13.5" thickBot="1" x14ac:dyDescent="0.25">
      <c r="C110" s="381">
        <v>41065</v>
      </c>
      <c r="D110" s="368" t="s">
        <v>665</v>
      </c>
      <c r="E110" s="369" t="s">
        <v>676</v>
      </c>
      <c r="F110" s="368" t="s">
        <v>621</v>
      </c>
      <c r="G110" s="370">
        <v>1048</v>
      </c>
      <c r="H110" s="368" t="s">
        <v>523</v>
      </c>
      <c r="I110" s="370">
        <v>3</v>
      </c>
      <c r="J110" s="368" t="s">
        <v>553</v>
      </c>
      <c r="K110" s="370" t="s">
        <v>524</v>
      </c>
      <c r="L110" s="370">
        <v>0</v>
      </c>
      <c r="M110" s="370">
        <v>7</v>
      </c>
      <c r="N110" s="382">
        <v>8</v>
      </c>
    </row>
    <row r="111" spans="3:14" ht="13.5" thickBot="1" x14ac:dyDescent="0.25">
      <c r="C111" s="379">
        <v>41068</v>
      </c>
      <c r="D111" s="371" t="s">
        <v>619</v>
      </c>
      <c r="E111" s="372" t="s">
        <v>677</v>
      </c>
      <c r="F111" s="371" t="s">
        <v>621</v>
      </c>
      <c r="G111" s="373">
        <v>843</v>
      </c>
      <c r="H111" s="371" t="s">
        <v>523</v>
      </c>
      <c r="I111" s="373">
        <v>4</v>
      </c>
      <c r="J111" s="371" t="s">
        <v>565</v>
      </c>
      <c r="K111" s="373" t="s">
        <v>666</v>
      </c>
      <c r="L111" s="373">
        <v>2</v>
      </c>
      <c r="M111" s="373">
        <v>11</v>
      </c>
      <c r="N111" s="380">
        <v>9</v>
      </c>
    </row>
    <row r="112" spans="3:14" ht="13.5" thickBot="1" x14ac:dyDescent="0.25">
      <c r="C112" s="381">
        <v>41070</v>
      </c>
      <c r="D112" s="368" t="s">
        <v>622</v>
      </c>
      <c r="E112" s="369" t="s">
        <v>678</v>
      </c>
      <c r="F112" s="368" t="s">
        <v>621</v>
      </c>
      <c r="G112" s="370">
        <v>1190</v>
      </c>
      <c r="H112" s="368" t="s">
        <v>523</v>
      </c>
      <c r="I112" s="370">
        <v>4</v>
      </c>
      <c r="J112" s="368" t="s">
        <v>565</v>
      </c>
      <c r="K112" s="370" t="s">
        <v>524</v>
      </c>
      <c r="L112" s="370">
        <v>1</v>
      </c>
      <c r="M112" s="370">
        <v>6</v>
      </c>
      <c r="N112" s="382">
        <v>8</v>
      </c>
    </row>
    <row r="113" spans="3:14" ht="13.5" thickBot="1" x14ac:dyDescent="0.25">
      <c r="C113" s="379">
        <v>41074</v>
      </c>
      <c r="D113" s="371" t="s">
        <v>671</v>
      </c>
      <c r="E113" s="372" t="s">
        <v>679</v>
      </c>
      <c r="F113" s="371" t="s">
        <v>621</v>
      </c>
      <c r="G113" s="373">
        <v>1012</v>
      </c>
      <c r="H113" s="371" t="s">
        <v>523</v>
      </c>
      <c r="I113" s="373">
        <v>4</v>
      </c>
      <c r="J113" s="371"/>
      <c r="K113" s="373" t="s">
        <v>524</v>
      </c>
      <c r="L113" s="373">
        <v>1</v>
      </c>
      <c r="M113" s="373">
        <v>4</v>
      </c>
      <c r="N113" s="380">
        <v>9</v>
      </c>
    </row>
    <row r="114" spans="3:14" ht="13.5" thickBot="1" x14ac:dyDescent="0.25">
      <c r="C114" s="381">
        <v>41077</v>
      </c>
      <c r="D114" s="368" t="s">
        <v>659</v>
      </c>
      <c r="E114" s="369" t="s">
        <v>680</v>
      </c>
      <c r="F114" s="368" t="s">
        <v>621</v>
      </c>
      <c r="G114" s="370">
        <v>731</v>
      </c>
      <c r="H114" s="368" t="s">
        <v>523</v>
      </c>
      <c r="I114" s="370">
        <v>4</v>
      </c>
      <c r="J114" s="368"/>
      <c r="K114" s="370" t="s">
        <v>524</v>
      </c>
      <c r="L114" s="370">
        <v>0</v>
      </c>
      <c r="M114" s="370">
        <v>3</v>
      </c>
      <c r="N114" s="382">
        <v>7</v>
      </c>
    </row>
    <row r="115" spans="3:14" ht="13.5" thickBot="1" x14ac:dyDescent="0.25">
      <c r="C115" s="379">
        <v>41089</v>
      </c>
      <c r="D115" s="371" t="s">
        <v>628</v>
      </c>
      <c r="E115" s="372" t="s">
        <v>681</v>
      </c>
      <c r="F115" s="371" t="s">
        <v>621</v>
      </c>
      <c r="G115" s="373">
        <v>1058</v>
      </c>
      <c r="H115" s="371" t="s">
        <v>523</v>
      </c>
      <c r="I115" s="373">
        <v>4</v>
      </c>
      <c r="J115" s="371"/>
      <c r="K115" s="373" t="s">
        <v>518</v>
      </c>
      <c r="L115" s="373">
        <v>0</v>
      </c>
      <c r="M115" s="373">
        <v>0</v>
      </c>
      <c r="N115" s="380">
        <v>6</v>
      </c>
    </row>
    <row r="116" spans="3:14" ht="13.5" thickBot="1" x14ac:dyDescent="0.25">
      <c r="C116" s="381">
        <v>41091</v>
      </c>
      <c r="D116" s="368" t="s">
        <v>653</v>
      </c>
      <c r="E116" s="369" t="s">
        <v>682</v>
      </c>
      <c r="F116" s="368" t="s">
        <v>621</v>
      </c>
      <c r="G116" s="370">
        <v>1088</v>
      </c>
      <c r="H116" s="368" t="s">
        <v>523</v>
      </c>
      <c r="I116" s="370">
        <v>7</v>
      </c>
      <c r="J116" s="368"/>
      <c r="K116" s="370" t="s">
        <v>518</v>
      </c>
      <c r="L116" s="370">
        <v>0</v>
      </c>
      <c r="M116" s="370">
        <v>4</v>
      </c>
      <c r="N116" s="382">
        <v>7</v>
      </c>
    </row>
    <row r="117" spans="3:14" ht="13.5" thickBot="1" x14ac:dyDescent="0.25">
      <c r="C117" s="379">
        <v>41093</v>
      </c>
      <c r="D117" s="371" t="s">
        <v>662</v>
      </c>
      <c r="E117" s="372" t="s">
        <v>683</v>
      </c>
      <c r="F117" s="371" t="s">
        <v>621</v>
      </c>
      <c r="G117" s="373">
        <v>1537</v>
      </c>
      <c r="H117" s="371" t="s">
        <v>523</v>
      </c>
      <c r="I117" s="373">
        <v>4</v>
      </c>
      <c r="J117" s="371" t="s">
        <v>565</v>
      </c>
      <c r="K117" s="373" t="s">
        <v>684</v>
      </c>
      <c r="L117" s="373">
        <v>1</v>
      </c>
      <c r="M117" s="373">
        <v>5</v>
      </c>
      <c r="N117" s="380">
        <v>3</v>
      </c>
    </row>
    <row r="118" spans="3:14" ht="13.5" thickBot="1" x14ac:dyDescent="0.25">
      <c r="C118" s="381">
        <v>41095</v>
      </c>
      <c r="D118" s="368" t="s">
        <v>651</v>
      </c>
      <c r="E118" s="369" t="s">
        <v>685</v>
      </c>
      <c r="F118" s="368" t="s">
        <v>621</v>
      </c>
      <c r="G118" s="370">
        <v>2639</v>
      </c>
      <c r="H118" s="368" t="s">
        <v>523</v>
      </c>
      <c r="I118" s="370">
        <v>3</v>
      </c>
      <c r="J118" s="368"/>
      <c r="K118" s="370" t="s">
        <v>518</v>
      </c>
      <c r="L118" s="370">
        <v>1</v>
      </c>
      <c r="M118" s="370">
        <v>6</v>
      </c>
      <c r="N118" s="382">
        <v>8</v>
      </c>
    </row>
    <row r="119" spans="3:14" ht="13.5" thickBot="1" x14ac:dyDescent="0.25">
      <c r="C119" s="379">
        <v>41098</v>
      </c>
      <c r="D119" s="371" t="s">
        <v>637</v>
      </c>
      <c r="E119" s="372" t="s">
        <v>686</v>
      </c>
      <c r="F119" s="371" t="s">
        <v>621</v>
      </c>
      <c r="G119" s="373">
        <v>1033</v>
      </c>
      <c r="H119" s="371" t="s">
        <v>523</v>
      </c>
      <c r="I119" s="373">
        <v>3</v>
      </c>
      <c r="J119" s="371" t="s">
        <v>553</v>
      </c>
      <c r="K119" s="373" t="s">
        <v>518</v>
      </c>
      <c r="L119" s="373">
        <v>0</v>
      </c>
      <c r="M119" s="373">
        <v>6</v>
      </c>
      <c r="N119" s="380">
        <v>6</v>
      </c>
    </row>
    <row r="120" spans="3:14" ht="13.5" thickBot="1" x14ac:dyDescent="0.25">
      <c r="C120" s="381">
        <v>41100</v>
      </c>
      <c r="D120" s="368" t="s">
        <v>642</v>
      </c>
      <c r="E120" s="369" t="s">
        <v>687</v>
      </c>
      <c r="F120" s="368" t="s">
        <v>621</v>
      </c>
      <c r="G120" s="370">
        <v>1595</v>
      </c>
      <c r="H120" s="368" t="s">
        <v>523</v>
      </c>
      <c r="I120" s="370">
        <v>3</v>
      </c>
      <c r="J120" s="368"/>
      <c r="K120" s="370" t="s">
        <v>518</v>
      </c>
      <c r="L120" s="370">
        <v>1</v>
      </c>
      <c r="M120" s="370">
        <v>4</v>
      </c>
      <c r="N120" s="382">
        <v>7</v>
      </c>
    </row>
    <row r="121" spans="3:14" ht="13.5" thickBot="1" x14ac:dyDescent="0.25">
      <c r="C121" s="379">
        <v>41102</v>
      </c>
      <c r="D121" s="371" t="s">
        <v>630</v>
      </c>
      <c r="E121" s="372" t="s">
        <v>688</v>
      </c>
      <c r="F121" s="371" t="s">
        <v>621</v>
      </c>
      <c r="G121" s="373">
        <v>1473</v>
      </c>
      <c r="H121" s="371" t="s">
        <v>523</v>
      </c>
      <c r="I121" s="373">
        <v>3</v>
      </c>
      <c r="J121" s="371"/>
      <c r="K121" s="373" t="s">
        <v>518</v>
      </c>
      <c r="L121" s="373">
        <v>1</v>
      </c>
      <c r="M121" s="373">
        <v>8</v>
      </c>
      <c r="N121" s="380">
        <v>10</v>
      </c>
    </row>
    <row r="122" spans="3:14" ht="13.5" thickBot="1" x14ac:dyDescent="0.25">
      <c r="C122" s="381">
        <v>41103</v>
      </c>
      <c r="D122" s="368" t="s">
        <v>665</v>
      </c>
      <c r="E122" s="369" t="s">
        <v>573</v>
      </c>
      <c r="F122" s="368" t="s">
        <v>621</v>
      </c>
      <c r="G122" s="370">
        <v>1852</v>
      </c>
      <c r="H122" s="368" t="s">
        <v>523</v>
      </c>
      <c r="I122" s="370">
        <v>3</v>
      </c>
      <c r="J122" s="368"/>
      <c r="K122" s="370" t="s">
        <v>518</v>
      </c>
      <c r="L122" s="370">
        <v>0</v>
      </c>
      <c r="M122" s="370">
        <v>4</v>
      </c>
      <c r="N122" s="382">
        <v>9</v>
      </c>
    </row>
    <row r="123" spans="3:14" ht="13.5" thickBot="1" x14ac:dyDescent="0.25">
      <c r="C123" s="379">
        <v>41109</v>
      </c>
      <c r="D123" s="371" t="s">
        <v>640</v>
      </c>
      <c r="E123" s="372" t="s">
        <v>689</v>
      </c>
      <c r="F123" s="371" t="s">
        <v>621</v>
      </c>
      <c r="G123" s="373">
        <v>1158</v>
      </c>
      <c r="H123" s="371" t="s">
        <v>523</v>
      </c>
      <c r="I123" s="373">
        <v>4</v>
      </c>
      <c r="J123" s="371"/>
      <c r="K123" s="373" t="s">
        <v>518</v>
      </c>
      <c r="L123" s="373">
        <v>0</v>
      </c>
      <c r="M123" s="373">
        <v>2</v>
      </c>
      <c r="N123" s="380">
        <v>8</v>
      </c>
    </row>
    <row r="124" spans="3:14" ht="13.5" thickBot="1" x14ac:dyDescent="0.25">
      <c r="C124" s="381">
        <v>41117</v>
      </c>
      <c r="D124" s="368" t="s">
        <v>632</v>
      </c>
      <c r="E124" s="369" t="s">
        <v>690</v>
      </c>
      <c r="F124" s="368" t="s">
        <v>621</v>
      </c>
      <c r="G124" s="370">
        <v>2113</v>
      </c>
      <c r="H124" s="368" t="s">
        <v>523</v>
      </c>
      <c r="I124" s="370">
        <v>4</v>
      </c>
      <c r="J124" s="368" t="s">
        <v>553</v>
      </c>
      <c r="K124" s="370" t="s">
        <v>534</v>
      </c>
      <c r="L124" s="370">
        <v>1</v>
      </c>
      <c r="M124" s="370">
        <v>7</v>
      </c>
      <c r="N124" s="382">
        <v>8</v>
      </c>
    </row>
    <row r="125" spans="3:14" ht="13.5" thickBot="1" x14ac:dyDescent="0.25">
      <c r="C125" s="379">
        <v>41119</v>
      </c>
      <c r="D125" s="371" t="s">
        <v>653</v>
      </c>
      <c r="E125" s="372" t="s">
        <v>691</v>
      </c>
      <c r="F125" s="371" t="s">
        <v>621</v>
      </c>
      <c r="G125" s="373">
        <v>1874</v>
      </c>
      <c r="H125" s="371" t="s">
        <v>523</v>
      </c>
      <c r="I125" s="373">
        <v>4</v>
      </c>
      <c r="J125" s="371"/>
      <c r="K125" s="373" t="s">
        <v>570</v>
      </c>
      <c r="L125" s="373">
        <v>1</v>
      </c>
      <c r="M125" s="373">
        <v>4</v>
      </c>
      <c r="N125" s="380">
        <v>7</v>
      </c>
    </row>
    <row r="126" spans="3:14" ht="13.5" thickBot="1" x14ac:dyDescent="0.25">
      <c r="C126" s="381">
        <v>41123</v>
      </c>
      <c r="D126" s="368" t="s">
        <v>646</v>
      </c>
      <c r="E126" s="369" t="s">
        <v>692</v>
      </c>
      <c r="F126" s="368" t="s">
        <v>621</v>
      </c>
      <c r="G126" s="370">
        <v>2702</v>
      </c>
      <c r="H126" s="368" t="s">
        <v>523</v>
      </c>
      <c r="I126" s="370">
        <v>4</v>
      </c>
      <c r="J126" s="368"/>
      <c r="K126" s="370" t="s">
        <v>518</v>
      </c>
      <c r="L126" s="370">
        <v>0</v>
      </c>
      <c r="M126" s="370">
        <v>1</v>
      </c>
      <c r="N126" s="382">
        <v>5</v>
      </c>
    </row>
    <row r="127" spans="3:14" ht="13.5" thickBot="1" x14ac:dyDescent="0.25">
      <c r="C127" s="383">
        <v>41126</v>
      </c>
      <c r="D127" s="384" t="s">
        <v>644</v>
      </c>
      <c r="E127" s="385" t="s">
        <v>693</v>
      </c>
      <c r="F127" s="384" t="s">
        <v>621</v>
      </c>
      <c r="G127" s="386">
        <v>1219</v>
      </c>
      <c r="H127" s="384" t="s">
        <v>523</v>
      </c>
      <c r="I127" s="386">
        <v>4</v>
      </c>
      <c r="J127" s="384"/>
      <c r="K127" s="386" t="s">
        <v>570</v>
      </c>
      <c r="L127" s="386">
        <v>1</v>
      </c>
      <c r="M127" s="386">
        <v>6</v>
      </c>
      <c r="N127" s="387">
        <v>6</v>
      </c>
    </row>
    <row r="128" spans="3:14" ht="13.5" thickTop="1" x14ac:dyDescent="0.2">
      <c r="C128" s="389"/>
    </row>
    <row r="129" spans="3:14" ht="15" x14ac:dyDescent="0.2">
      <c r="C129" s="390" t="s">
        <v>694</v>
      </c>
    </row>
    <row r="130" spans="3:14" x14ac:dyDescent="0.2">
      <c r="C130" s="389"/>
    </row>
    <row r="131" spans="3:14" ht="13.5" thickBot="1" x14ac:dyDescent="0.25">
      <c r="C131" s="391" t="s">
        <v>584</v>
      </c>
    </row>
    <row r="132" spans="3:14" ht="14.25" thickTop="1" thickBot="1" x14ac:dyDescent="0.25">
      <c r="C132" s="392" t="s">
        <v>574</v>
      </c>
      <c r="D132" s="393" t="s">
        <v>9</v>
      </c>
      <c r="E132" s="393" t="s">
        <v>575</v>
      </c>
      <c r="F132" s="393" t="s">
        <v>35</v>
      </c>
      <c r="G132" s="393" t="s">
        <v>576</v>
      </c>
      <c r="H132" s="393" t="s">
        <v>577</v>
      </c>
      <c r="I132" s="393" t="s">
        <v>578</v>
      </c>
      <c r="J132" s="393" t="s">
        <v>579</v>
      </c>
      <c r="K132" s="393" t="s">
        <v>580</v>
      </c>
      <c r="L132" s="393" t="s">
        <v>581</v>
      </c>
      <c r="M132" s="393" t="s">
        <v>16</v>
      </c>
      <c r="N132" s="394" t="s">
        <v>582</v>
      </c>
    </row>
    <row r="133" spans="3:14" ht="14.25" thickTop="1" thickBot="1" x14ac:dyDescent="0.25">
      <c r="C133" s="381">
        <v>40673</v>
      </c>
      <c r="D133" s="368" t="s">
        <v>695</v>
      </c>
      <c r="E133" s="369" t="s">
        <v>696</v>
      </c>
      <c r="F133" s="368" t="s">
        <v>697</v>
      </c>
      <c r="G133" s="370">
        <v>2491</v>
      </c>
      <c r="H133" s="368" t="s">
        <v>523</v>
      </c>
      <c r="I133" s="370">
        <v>3</v>
      </c>
      <c r="J133" s="368" t="s">
        <v>565</v>
      </c>
      <c r="K133" s="370" t="s">
        <v>524</v>
      </c>
      <c r="L133" s="370">
        <v>0</v>
      </c>
      <c r="M133" s="370">
        <v>7</v>
      </c>
      <c r="N133" s="382">
        <v>8</v>
      </c>
    </row>
    <row r="134" spans="3:14" ht="13.5" thickBot="1" x14ac:dyDescent="0.25">
      <c r="C134" s="379">
        <v>40678</v>
      </c>
      <c r="D134" s="371" t="s">
        <v>698</v>
      </c>
      <c r="E134" s="372" t="s">
        <v>699</v>
      </c>
      <c r="F134" s="371" t="s">
        <v>697</v>
      </c>
      <c r="G134" s="373">
        <v>667</v>
      </c>
      <c r="H134" s="371" t="s">
        <v>523</v>
      </c>
      <c r="I134" s="373">
        <v>3</v>
      </c>
      <c r="J134" s="371"/>
      <c r="K134" s="373" t="s">
        <v>518</v>
      </c>
      <c r="L134" s="373">
        <v>0</v>
      </c>
      <c r="M134" s="373">
        <v>3</v>
      </c>
      <c r="N134" s="380">
        <v>8</v>
      </c>
    </row>
    <row r="135" spans="3:14" ht="13.5" thickBot="1" x14ac:dyDescent="0.25">
      <c r="C135" s="381">
        <v>40680</v>
      </c>
      <c r="D135" s="368" t="s">
        <v>700</v>
      </c>
      <c r="E135" s="369" t="s">
        <v>701</v>
      </c>
      <c r="F135" s="368" t="s">
        <v>697</v>
      </c>
      <c r="G135" s="370">
        <v>1166</v>
      </c>
      <c r="H135" s="368" t="s">
        <v>523</v>
      </c>
      <c r="I135" s="370">
        <v>3</v>
      </c>
      <c r="J135" s="368" t="s">
        <v>565</v>
      </c>
      <c r="K135" s="370" t="s">
        <v>531</v>
      </c>
      <c r="L135" s="370">
        <v>1</v>
      </c>
      <c r="M135" s="370">
        <v>7</v>
      </c>
      <c r="N135" s="382">
        <v>9</v>
      </c>
    </row>
    <row r="136" spans="3:14" ht="13.5" thickBot="1" x14ac:dyDescent="0.25">
      <c r="C136" s="379">
        <v>40682</v>
      </c>
      <c r="D136" s="371" t="s">
        <v>702</v>
      </c>
      <c r="E136" s="372" t="s">
        <v>703</v>
      </c>
      <c r="F136" s="371" t="s">
        <v>697</v>
      </c>
      <c r="G136" s="373">
        <v>712</v>
      </c>
      <c r="H136" s="371" t="s">
        <v>523</v>
      </c>
      <c r="I136" s="373">
        <v>3</v>
      </c>
      <c r="J136" s="371" t="s">
        <v>553</v>
      </c>
      <c r="K136" s="373" t="s">
        <v>524</v>
      </c>
      <c r="L136" s="373">
        <v>2</v>
      </c>
      <c r="M136" s="373">
        <v>7</v>
      </c>
      <c r="N136" s="380">
        <v>8</v>
      </c>
    </row>
    <row r="137" spans="3:14" ht="13.5" thickBot="1" x14ac:dyDescent="0.25">
      <c r="C137" s="381">
        <v>40687</v>
      </c>
      <c r="D137" s="368" t="s">
        <v>665</v>
      </c>
      <c r="E137" s="369" t="s">
        <v>704</v>
      </c>
      <c r="F137" s="368" t="s">
        <v>697</v>
      </c>
      <c r="G137" s="370">
        <v>1326</v>
      </c>
      <c r="H137" s="368" t="s">
        <v>523</v>
      </c>
      <c r="I137" s="370">
        <v>3</v>
      </c>
      <c r="J137" s="368"/>
      <c r="K137" s="370" t="s">
        <v>518</v>
      </c>
      <c r="L137" s="370">
        <v>0</v>
      </c>
      <c r="M137" s="370">
        <v>2</v>
      </c>
      <c r="N137" s="382">
        <v>8</v>
      </c>
    </row>
    <row r="138" spans="3:14" ht="13.5" thickBot="1" x14ac:dyDescent="0.25">
      <c r="C138" s="379">
        <v>40689</v>
      </c>
      <c r="D138" s="371" t="s">
        <v>705</v>
      </c>
      <c r="E138" s="372" t="s">
        <v>706</v>
      </c>
      <c r="F138" s="371" t="s">
        <v>697</v>
      </c>
      <c r="G138" s="373">
        <v>822</v>
      </c>
      <c r="H138" s="371" t="s">
        <v>523</v>
      </c>
      <c r="I138" s="373">
        <v>3</v>
      </c>
      <c r="J138" s="371"/>
      <c r="K138" s="373" t="s">
        <v>518</v>
      </c>
      <c r="L138" s="373">
        <v>0</v>
      </c>
      <c r="M138" s="373">
        <v>7</v>
      </c>
      <c r="N138" s="380">
        <v>8</v>
      </c>
    </row>
    <row r="139" spans="3:14" ht="13.5" thickBot="1" x14ac:dyDescent="0.25">
      <c r="C139" s="381">
        <v>40691</v>
      </c>
      <c r="D139" s="368" t="s">
        <v>707</v>
      </c>
      <c r="E139" s="369" t="s">
        <v>708</v>
      </c>
      <c r="F139" s="368" t="s">
        <v>697</v>
      </c>
      <c r="G139" s="370">
        <v>1053</v>
      </c>
      <c r="H139" s="368" t="s">
        <v>523</v>
      </c>
      <c r="I139" s="370">
        <v>3</v>
      </c>
      <c r="J139" s="368" t="s">
        <v>565</v>
      </c>
      <c r="K139" s="370" t="s">
        <v>518</v>
      </c>
      <c r="L139" s="370">
        <v>0</v>
      </c>
      <c r="M139" s="370">
        <v>3</v>
      </c>
      <c r="N139" s="382">
        <v>8</v>
      </c>
    </row>
    <row r="140" spans="3:14" ht="13.5" thickBot="1" x14ac:dyDescent="0.25">
      <c r="C140" s="379">
        <v>40694</v>
      </c>
      <c r="D140" s="371" t="s">
        <v>709</v>
      </c>
      <c r="E140" s="372" t="s">
        <v>710</v>
      </c>
      <c r="F140" s="371" t="s">
        <v>697</v>
      </c>
      <c r="G140" s="373">
        <v>987</v>
      </c>
      <c r="H140" s="371" t="s">
        <v>523</v>
      </c>
      <c r="I140" s="373">
        <v>5</v>
      </c>
      <c r="J140" s="371"/>
      <c r="K140" s="373" t="s">
        <v>518</v>
      </c>
      <c r="L140" s="373">
        <v>0</v>
      </c>
      <c r="M140" s="373">
        <v>0</v>
      </c>
      <c r="N140" s="380">
        <v>3</v>
      </c>
    </row>
    <row r="141" spans="3:14" ht="13.5" thickBot="1" x14ac:dyDescent="0.25">
      <c r="C141" s="381">
        <v>40699</v>
      </c>
      <c r="D141" s="368" t="s">
        <v>711</v>
      </c>
      <c r="E141" s="369" t="s">
        <v>712</v>
      </c>
      <c r="F141" s="368" t="s">
        <v>697</v>
      </c>
      <c r="G141" s="370">
        <v>1684</v>
      </c>
      <c r="H141" s="368" t="s">
        <v>523</v>
      </c>
      <c r="I141" s="370">
        <v>3</v>
      </c>
      <c r="J141" s="368"/>
      <c r="K141" s="370" t="s">
        <v>518</v>
      </c>
      <c r="L141" s="370">
        <v>1</v>
      </c>
      <c r="M141" s="370">
        <v>6</v>
      </c>
      <c r="N141" s="382">
        <v>9</v>
      </c>
    </row>
    <row r="142" spans="3:14" ht="13.5" thickBot="1" x14ac:dyDescent="0.25">
      <c r="C142" s="379">
        <v>40701</v>
      </c>
      <c r="D142" s="371" t="s">
        <v>671</v>
      </c>
      <c r="E142" s="372" t="s">
        <v>713</v>
      </c>
      <c r="F142" s="371" t="s">
        <v>697</v>
      </c>
      <c r="G142" s="373">
        <v>1112</v>
      </c>
      <c r="H142" s="371" t="s">
        <v>523</v>
      </c>
      <c r="I142" s="373">
        <v>3</v>
      </c>
      <c r="J142" s="371"/>
      <c r="K142" s="373" t="s">
        <v>518</v>
      </c>
      <c r="L142" s="373">
        <v>1</v>
      </c>
      <c r="M142" s="373">
        <v>3</v>
      </c>
      <c r="N142" s="380">
        <v>7</v>
      </c>
    </row>
    <row r="143" spans="3:14" ht="13.5" thickBot="1" x14ac:dyDescent="0.25">
      <c r="C143" s="381">
        <v>40703</v>
      </c>
      <c r="D143" s="368" t="s">
        <v>714</v>
      </c>
      <c r="E143" s="369" t="s">
        <v>715</v>
      </c>
      <c r="F143" s="368" t="s">
        <v>697</v>
      </c>
      <c r="G143" s="370">
        <v>913</v>
      </c>
      <c r="H143" s="368" t="s">
        <v>523</v>
      </c>
      <c r="I143" s="370">
        <v>5</v>
      </c>
      <c r="J143" s="368" t="s">
        <v>565</v>
      </c>
      <c r="K143" s="370" t="s">
        <v>524</v>
      </c>
      <c r="L143" s="370">
        <v>0</v>
      </c>
      <c r="M143" s="370">
        <v>4</v>
      </c>
      <c r="N143" s="382">
        <v>6</v>
      </c>
    </row>
    <row r="144" spans="3:14" ht="13.5" thickBot="1" x14ac:dyDescent="0.25">
      <c r="C144" s="379">
        <v>40708</v>
      </c>
      <c r="D144" s="371" t="s">
        <v>716</v>
      </c>
      <c r="E144" s="372" t="s">
        <v>717</v>
      </c>
      <c r="F144" s="371" t="s">
        <v>697</v>
      </c>
      <c r="G144" s="373">
        <v>512</v>
      </c>
      <c r="H144" s="371" t="s">
        <v>523</v>
      </c>
      <c r="I144" s="373">
        <v>4</v>
      </c>
      <c r="J144" s="371" t="s">
        <v>565</v>
      </c>
      <c r="K144" s="373" t="s">
        <v>531</v>
      </c>
      <c r="L144" s="373">
        <v>1</v>
      </c>
      <c r="M144" s="373">
        <v>3</v>
      </c>
      <c r="N144" s="380">
        <v>7</v>
      </c>
    </row>
    <row r="145" spans="3:21" ht="13.5" thickBot="1" x14ac:dyDescent="0.25">
      <c r="C145" s="381">
        <v>40710</v>
      </c>
      <c r="D145" s="368" t="s">
        <v>718</v>
      </c>
      <c r="E145" s="369" t="s">
        <v>719</v>
      </c>
      <c r="F145" s="368" t="s">
        <v>697</v>
      </c>
      <c r="G145" s="370">
        <v>607</v>
      </c>
      <c r="H145" s="368" t="s">
        <v>523</v>
      </c>
      <c r="I145" s="370">
        <v>4</v>
      </c>
      <c r="J145" s="368" t="s">
        <v>565</v>
      </c>
      <c r="K145" s="370" t="s">
        <v>531</v>
      </c>
      <c r="L145" s="370">
        <v>0</v>
      </c>
      <c r="M145" s="370">
        <v>6</v>
      </c>
      <c r="N145" s="382">
        <v>5</v>
      </c>
    </row>
    <row r="146" spans="3:21" ht="13.5" thickBot="1" x14ac:dyDescent="0.25">
      <c r="C146" s="379">
        <v>40713</v>
      </c>
      <c r="D146" s="371" t="s">
        <v>720</v>
      </c>
      <c r="E146" s="372" t="s">
        <v>721</v>
      </c>
      <c r="F146" s="371" t="s">
        <v>697</v>
      </c>
      <c r="G146" s="373">
        <v>1711</v>
      </c>
      <c r="H146" s="371" t="s">
        <v>523</v>
      </c>
      <c r="I146" s="373">
        <v>4</v>
      </c>
      <c r="J146" s="371"/>
      <c r="K146" s="373" t="s">
        <v>518</v>
      </c>
      <c r="L146" s="373">
        <v>1</v>
      </c>
      <c r="M146" s="373">
        <v>2</v>
      </c>
      <c r="N146" s="380">
        <v>7</v>
      </c>
    </row>
    <row r="147" spans="3:21" ht="13.5" thickBot="1" x14ac:dyDescent="0.25">
      <c r="C147" s="381">
        <v>40715</v>
      </c>
      <c r="D147" s="368" t="s">
        <v>722</v>
      </c>
      <c r="E147" s="369" t="s">
        <v>723</v>
      </c>
      <c r="F147" s="368" t="s">
        <v>697</v>
      </c>
      <c r="G147" s="370">
        <v>632</v>
      </c>
      <c r="H147" s="368" t="s">
        <v>523</v>
      </c>
      <c r="I147" s="370">
        <v>4</v>
      </c>
      <c r="J147" s="368" t="s">
        <v>553</v>
      </c>
      <c r="K147" s="370" t="s">
        <v>570</v>
      </c>
      <c r="L147" s="370">
        <v>0</v>
      </c>
      <c r="M147" s="370">
        <v>5</v>
      </c>
      <c r="N147" s="382">
        <v>7</v>
      </c>
    </row>
    <row r="148" spans="3:21" ht="13.5" thickBot="1" x14ac:dyDescent="0.25">
      <c r="C148" s="379">
        <v>40724</v>
      </c>
      <c r="D148" s="371" t="s">
        <v>724</v>
      </c>
      <c r="E148" s="372" t="s">
        <v>725</v>
      </c>
      <c r="F148" s="371" t="s">
        <v>697</v>
      </c>
      <c r="G148" s="373">
        <v>1286</v>
      </c>
      <c r="H148" s="371" t="s">
        <v>523</v>
      </c>
      <c r="I148" s="373">
        <v>4</v>
      </c>
      <c r="J148" s="371"/>
      <c r="K148" s="373" t="s">
        <v>531</v>
      </c>
      <c r="L148" s="373">
        <v>1</v>
      </c>
      <c r="M148" s="373">
        <v>5</v>
      </c>
      <c r="N148" s="380">
        <v>7</v>
      </c>
    </row>
    <row r="149" spans="3:21" ht="13.5" thickBot="1" x14ac:dyDescent="0.25">
      <c r="C149" s="381">
        <v>40727</v>
      </c>
      <c r="D149" s="368" t="s">
        <v>671</v>
      </c>
      <c r="E149" s="369" t="s">
        <v>726</v>
      </c>
      <c r="F149" s="368" t="s">
        <v>697</v>
      </c>
      <c r="G149" s="370">
        <v>1375</v>
      </c>
      <c r="H149" s="368" t="s">
        <v>523</v>
      </c>
      <c r="I149" s="370">
        <v>4</v>
      </c>
      <c r="J149" s="368"/>
      <c r="K149" s="370" t="s">
        <v>524</v>
      </c>
      <c r="L149" s="370">
        <v>0</v>
      </c>
      <c r="M149" s="370">
        <v>5</v>
      </c>
      <c r="N149" s="382">
        <v>9</v>
      </c>
    </row>
    <row r="150" spans="3:21" ht="13.5" thickBot="1" x14ac:dyDescent="0.25">
      <c r="C150" s="379">
        <v>40731</v>
      </c>
      <c r="D150" s="371" t="s">
        <v>714</v>
      </c>
      <c r="E150" s="372" t="s">
        <v>727</v>
      </c>
      <c r="F150" s="371" t="s">
        <v>697</v>
      </c>
      <c r="G150" s="373">
        <v>1402</v>
      </c>
      <c r="H150" s="371" t="s">
        <v>523</v>
      </c>
      <c r="I150" s="373">
        <v>4</v>
      </c>
      <c r="J150" s="371" t="s">
        <v>565</v>
      </c>
      <c r="K150" s="373" t="s">
        <v>518</v>
      </c>
      <c r="L150" s="373">
        <v>0</v>
      </c>
      <c r="M150" s="373">
        <v>2</v>
      </c>
      <c r="N150" s="380">
        <v>7</v>
      </c>
    </row>
    <row r="151" spans="3:21" ht="13.5" thickBot="1" x14ac:dyDescent="0.25">
      <c r="C151" s="381">
        <v>40734</v>
      </c>
      <c r="D151" s="368" t="s">
        <v>728</v>
      </c>
      <c r="E151" s="369" t="s">
        <v>729</v>
      </c>
      <c r="F151" s="368" t="s">
        <v>697</v>
      </c>
      <c r="G151" s="370">
        <v>827</v>
      </c>
      <c r="H151" s="368" t="s">
        <v>523</v>
      </c>
      <c r="I151" s="370">
        <v>4</v>
      </c>
      <c r="J151" s="368"/>
      <c r="K151" s="370" t="s">
        <v>524</v>
      </c>
      <c r="L151" s="370">
        <v>0</v>
      </c>
      <c r="M151" s="370">
        <v>2</v>
      </c>
      <c r="N151" s="382">
        <v>5</v>
      </c>
    </row>
    <row r="152" spans="3:21" ht="13.5" thickBot="1" x14ac:dyDescent="0.25">
      <c r="C152" s="379">
        <v>40738</v>
      </c>
      <c r="D152" s="371" t="s">
        <v>730</v>
      </c>
      <c r="E152" s="372" t="s">
        <v>731</v>
      </c>
      <c r="F152" s="371" t="s">
        <v>697</v>
      </c>
      <c r="G152" s="373">
        <v>2858</v>
      </c>
      <c r="H152" s="371" t="s">
        <v>523</v>
      </c>
      <c r="I152" s="373">
        <v>4</v>
      </c>
      <c r="J152" s="371"/>
      <c r="K152" s="373" t="s">
        <v>518</v>
      </c>
      <c r="L152" s="373">
        <v>1</v>
      </c>
      <c r="M152" s="373">
        <v>4</v>
      </c>
      <c r="N152" s="380">
        <v>6</v>
      </c>
    </row>
    <row r="153" spans="3:21" ht="13.5" thickBot="1" x14ac:dyDescent="0.25">
      <c r="C153" s="381">
        <v>40741</v>
      </c>
      <c r="D153" s="368" t="s">
        <v>732</v>
      </c>
      <c r="E153" s="369" t="s">
        <v>733</v>
      </c>
      <c r="F153" s="368" t="s">
        <v>697</v>
      </c>
      <c r="G153" s="370">
        <v>937</v>
      </c>
      <c r="H153" s="368" t="s">
        <v>523</v>
      </c>
      <c r="I153" s="370">
        <v>4</v>
      </c>
      <c r="J153" s="368"/>
      <c r="K153" s="370" t="s">
        <v>524</v>
      </c>
      <c r="L153" s="370">
        <v>1</v>
      </c>
      <c r="M153" s="370">
        <v>3</v>
      </c>
      <c r="N153" s="382">
        <v>7</v>
      </c>
    </row>
    <row r="154" spans="3:21" ht="13.5" thickBot="1" x14ac:dyDescent="0.25">
      <c r="C154" s="379">
        <v>40743</v>
      </c>
      <c r="D154" s="371" t="s">
        <v>665</v>
      </c>
      <c r="E154" s="372" t="s">
        <v>734</v>
      </c>
      <c r="F154" s="371" t="s">
        <v>697</v>
      </c>
      <c r="G154" s="373">
        <v>2132</v>
      </c>
      <c r="H154" s="371" t="s">
        <v>523</v>
      </c>
      <c r="I154" s="373">
        <v>4</v>
      </c>
      <c r="J154" s="371"/>
      <c r="K154" s="373" t="s">
        <v>518</v>
      </c>
      <c r="L154" s="373">
        <v>0</v>
      </c>
      <c r="M154" s="373">
        <v>4</v>
      </c>
      <c r="N154" s="380">
        <v>8</v>
      </c>
    </row>
    <row r="155" spans="3:21" ht="13.5" thickBot="1" x14ac:dyDescent="0.25">
      <c r="C155" s="381">
        <v>40745</v>
      </c>
      <c r="D155" s="368" t="s">
        <v>705</v>
      </c>
      <c r="E155" s="369" t="s">
        <v>631</v>
      </c>
      <c r="F155" s="368" t="s">
        <v>697</v>
      </c>
      <c r="G155" s="370">
        <v>736</v>
      </c>
      <c r="H155" s="368" t="s">
        <v>523</v>
      </c>
      <c r="I155" s="370">
        <v>4</v>
      </c>
      <c r="J155" s="368" t="s">
        <v>565</v>
      </c>
      <c r="K155" s="370" t="s">
        <v>524</v>
      </c>
      <c r="L155" s="370">
        <v>0</v>
      </c>
      <c r="M155" s="370">
        <v>6</v>
      </c>
      <c r="N155" s="382">
        <v>9</v>
      </c>
    </row>
    <row r="156" spans="3:21" ht="13.5" thickBot="1" x14ac:dyDescent="0.25">
      <c r="C156" s="379">
        <v>40750</v>
      </c>
      <c r="D156" s="371" t="s">
        <v>730</v>
      </c>
      <c r="E156" s="372" t="s">
        <v>735</v>
      </c>
      <c r="F156" s="371" t="s">
        <v>697</v>
      </c>
      <c r="G156" s="373">
        <v>2465</v>
      </c>
      <c r="H156" s="371" t="s">
        <v>523</v>
      </c>
      <c r="I156" s="373">
        <v>4</v>
      </c>
      <c r="J156" s="371"/>
      <c r="K156" s="373" t="s">
        <v>534</v>
      </c>
      <c r="L156" s="373">
        <v>4</v>
      </c>
      <c r="M156" s="373">
        <v>6</v>
      </c>
      <c r="N156" s="380">
        <v>8</v>
      </c>
    </row>
    <row r="157" spans="3:21" ht="13.5" thickBot="1" x14ac:dyDescent="0.25">
      <c r="C157" s="381">
        <v>40752</v>
      </c>
      <c r="D157" s="368" t="s">
        <v>709</v>
      </c>
      <c r="E157" s="369" t="s">
        <v>736</v>
      </c>
      <c r="F157" s="368" t="s">
        <v>697</v>
      </c>
      <c r="G157" s="370">
        <v>1347</v>
      </c>
      <c r="H157" s="368" t="s">
        <v>523</v>
      </c>
      <c r="I157" s="370">
        <v>4</v>
      </c>
      <c r="J157" s="368"/>
      <c r="K157" s="370" t="s">
        <v>524</v>
      </c>
      <c r="L157" s="370">
        <v>0</v>
      </c>
      <c r="M157" s="370">
        <v>5</v>
      </c>
      <c r="N157" s="382">
        <v>6</v>
      </c>
    </row>
    <row r="158" spans="3:21" ht="13.5" thickBot="1" x14ac:dyDescent="0.25">
      <c r="C158" s="383">
        <v>40757</v>
      </c>
      <c r="D158" s="384" t="s">
        <v>737</v>
      </c>
      <c r="E158" s="385" t="s">
        <v>738</v>
      </c>
      <c r="F158" s="384" t="s">
        <v>697</v>
      </c>
      <c r="G158" s="386">
        <v>812</v>
      </c>
      <c r="H158" s="384" t="s">
        <v>523</v>
      </c>
      <c r="I158" s="386">
        <v>5</v>
      </c>
      <c r="J158" s="384"/>
      <c r="K158" s="386" t="s">
        <v>518</v>
      </c>
      <c r="L158" s="386">
        <v>0</v>
      </c>
      <c r="M158" s="386">
        <v>2</v>
      </c>
      <c r="N158" s="387">
        <v>4</v>
      </c>
      <c r="Q158" s="391" t="s">
        <v>740</v>
      </c>
    </row>
    <row r="159" spans="3:21" ht="14.25" thickTop="1" thickBot="1" x14ac:dyDescent="0.25">
      <c r="C159" s="389"/>
      <c r="Q159" s="392" t="s">
        <v>574</v>
      </c>
      <c r="R159" s="393" t="s">
        <v>9</v>
      </c>
      <c r="S159" s="393" t="s">
        <v>575</v>
      </c>
      <c r="T159" s="393" t="s">
        <v>35</v>
      </c>
      <c r="U159" s="393" t="s">
        <v>576</v>
      </c>
    </row>
    <row r="160" spans="3:21" ht="14.25" thickTop="1" thickBot="1" x14ac:dyDescent="0.25">
      <c r="Q160" s="381">
        <v>40398</v>
      </c>
      <c r="R160" s="368" t="s">
        <v>728</v>
      </c>
      <c r="S160" s="369" t="s">
        <v>741</v>
      </c>
      <c r="T160" s="368" t="s">
        <v>697</v>
      </c>
      <c r="U160" s="370">
        <v>639</v>
      </c>
    </row>
    <row r="161" spans="3:21" ht="13.5" thickBot="1" x14ac:dyDescent="0.25">
      <c r="C161" s="389"/>
      <c r="Q161" s="379">
        <v>40401</v>
      </c>
      <c r="R161" s="371" t="s">
        <v>707</v>
      </c>
      <c r="S161" s="372" t="s">
        <v>742</v>
      </c>
      <c r="T161" s="371" t="s">
        <v>697</v>
      </c>
      <c r="U161" s="373">
        <v>692</v>
      </c>
    </row>
    <row r="162" spans="3:21" ht="13.5" thickBot="1" x14ac:dyDescent="0.25">
      <c r="C162" s="389"/>
      <c r="Q162" s="381">
        <v>40405</v>
      </c>
      <c r="R162" s="368" t="s">
        <v>728</v>
      </c>
      <c r="S162" s="369" t="s">
        <v>743</v>
      </c>
      <c r="T162" s="368" t="s">
        <v>697</v>
      </c>
      <c r="U162" s="370">
        <v>823</v>
      </c>
    </row>
    <row r="163" spans="3:21" ht="15.75" thickBot="1" x14ac:dyDescent="0.25">
      <c r="C163" s="390" t="s">
        <v>739</v>
      </c>
      <c r="Q163" s="383">
        <v>40407</v>
      </c>
      <c r="R163" s="384" t="s">
        <v>707</v>
      </c>
      <c r="S163" s="385" t="s">
        <v>744</v>
      </c>
      <c r="T163" s="384" t="s">
        <v>697</v>
      </c>
      <c r="U163" s="386">
        <v>907</v>
      </c>
    </row>
    <row r="164" spans="3:21" ht="14.25" thickTop="1" thickBot="1" x14ac:dyDescent="0.25">
      <c r="C164" s="389"/>
      <c r="Q164" s="379">
        <v>37489</v>
      </c>
      <c r="R164" s="371" t="s">
        <v>702</v>
      </c>
      <c r="S164" s="372" t="s">
        <v>983</v>
      </c>
      <c r="T164" s="371" t="s">
        <v>697</v>
      </c>
      <c r="U164" s="373">
        <v>912</v>
      </c>
    </row>
    <row r="165" spans="3:21" ht="13.5" thickBot="1" x14ac:dyDescent="0.25">
      <c r="C165" s="391" t="s">
        <v>584</v>
      </c>
      <c r="Q165" s="381">
        <v>37493</v>
      </c>
      <c r="R165" s="368" t="s">
        <v>730</v>
      </c>
      <c r="S165" s="369" t="s">
        <v>984</v>
      </c>
      <c r="T165" s="368" t="s">
        <v>697</v>
      </c>
      <c r="U165" s="370">
        <v>1051</v>
      </c>
    </row>
    <row r="166" spans="3:21" ht="14.25" thickTop="1" thickBot="1" x14ac:dyDescent="0.25">
      <c r="C166" s="392" t="s">
        <v>574</v>
      </c>
      <c r="D166" s="393" t="s">
        <v>9</v>
      </c>
      <c r="E166" s="393" t="s">
        <v>575</v>
      </c>
      <c r="F166" s="393" t="s">
        <v>35</v>
      </c>
      <c r="G166" s="393" t="s">
        <v>576</v>
      </c>
      <c r="H166" s="393" t="s">
        <v>577</v>
      </c>
      <c r="I166" s="393" t="s">
        <v>578</v>
      </c>
      <c r="J166" s="393" t="s">
        <v>579</v>
      </c>
      <c r="K166" s="393" t="s">
        <v>580</v>
      </c>
      <c r="L166" s="393" t="s">
        <v>581</v>
      </c>
      <c r="M166" s="393" t="s">
        <v>16</v>
      </c>
      <c r="N166" s="394" t="s">
        <v>582</v>
      </c>
      <c r="Q166" s="379">
        <v>37496</v>
      </c>
      <c r="R166" s="371" t="s">
        <v>772</v>
      </c>
      <c r="S166" s="372" t="s">
        <v>985</v>
      </c>
      <c r="T166" s="371" t="s">
        <v>697</v>
      </c>
      <c r="U166" s="373">
        <v>888</v>
      </c>
    </row>
    <row r="167" spans="3:21" ht="14.25" thickTop="1" thickBot="1" x14ac:dyDescent="0.25">
      <c r="C167" s="381">
        <v>40311</v>
      </c>
      <c r="D167" s="368" t="s">
        <v>745</v>
      </c>
      <c r="E167" s="369" t="s">
        <v>746</v>
      </c>
      <c r="F167" s="368" t="s">
        <v>697</v>
      </c>
      <c r="G167" s="370">
        <v>1047</v>
      </c>
      <c r="H167" s="368" t="s">
        <v>523</v>
      </c>
      <c r="I167" s="370">
        <v>4</v>
      </c>
      <c r="J167" s="368" t="s">
        <v>553</v>
      </c>
      <c r="K167" s="370" t="s">
        <v>524</v>
      </c>
      <c r="L167" s="370">
        <v>2</v>
      </c>
      <c r="M167" s="370">
        <v>5</v>
      </c>
      <c r="N167" s="382">
        <v>7</v>
      </c>
      <c r="Q167" s="381">
        <v>37499</v>
      </c>
      <c r="R167" s="368" t="s">
        <v>700</v>
      </c>
      <c r="S167" s="369" t="s">
        <v>986</v>
      </c>
      <c r="T167" s="368" t="s">
        <v>697</v>
      </c>
      <c r="U167" s="370">
        <v>448</v>
      </c>
    </row>
    <row r="168" spans="3:21" ht="13.5" thickBot="1" x14ac:dyDescent="0.25">
      <c r="C168" s="379">
        <v>40316</v>
      </c>
      <c r="D168" s="371" t="s">
        <v>747</v>
      </c>
      <c r="E168" s="372" t="s">
        <v>748</v>
      </c>
      <c r="F168" s="371" t="s">
        <v>697</v>
      </c>
      <c r="G168" s="373">
        <v>1367</v>
      </c>
      <c r="H168" s="371" t="s">
        <v>523</v>
      </c>
      <c r="I168" s="373">
        <v>4</v>
      </c>
      <c r="J168" s="371"/>
      <c r="K168" s="373" t="s">
        <v>518</v>
      </c>
      <c r="L168" s="373">
        <v>0</v>
      </c>
      <c r="M168" s="373">
        <v>0</v>
      </c>
      <c r="N168" s="380">
        <v>4</v>
      </c>
      <c r="Q168" s="379">
        <v>37503</v>
      </c>
      <c r="R168" s="371" t="s">
        <v>856</v>
      </c>
      <c r="S168" s="372" t="s">
        <v>987</v>
      </c>
      <c r="T168" s="371" t="s">
        <v>697</v>
      </c>
      <c r="U168" s="373">
        <v>580</v>
      </c>
    </row>
    <row r="169" spans="3:21" ht="13.5" thickBot="1" x14ac:dyDescent="0.25">
      <c r="C169" s="381">
        <v>40319</v>
      </c>
      <c r="D169" s="368" t="s">
        <v>700</v>
      </c>
      <c r="E169" s="369" t="s">
        <v>749</v>
      </c>
      <c r="F169" s="368" t="s">
        <v>697</v>
      </c>
      <c r="G169" s="370">
        <v>2245</v>
      </c>
      <c r="H169" s="368" t="s">
        <v>523</v>
      </c>
      <c r="I169" s="370">
        <v>4</v>
      </c>
      <c r="J169" s="368"/>
      <c r="K169" s="370" t="s">
        <v>524</v>
      </c>
      <c r="L169" s="370">
        <v>0</v>
      </c>
      <c r="M169" s="370">
        <v>3</v>
      </c>
      <c r="N169" s="382">
        <v>5</v>
      </c>
      <c r="Q169" s="381">
        <v>37507</v>
      </c>
      <c r="R169" s="368" t="s">
        <v>988</v>
      </c>
      <c r="S169" s="369" t="s">
        <v>989</v>
      </c>
      <c r="T169" s="368" t="s">
        <v>697</v>
      </c>
      <c r="U169" s="370">
        <v>312</v>
      </c>
    </row>
    <row r="170" spans="3:21" ht="13.5" thickBot="1" x14ac:dyDescent="0.25">
      <c r="C170" s="379">
        <v>40321</v>
      </c>
      <c r="D170" s="371" t="s">
        <v>705</v>
      </c>
      <c r="E170" s="372" t="s">
        <v>750</v>
      </c>
      <c r="F170" s="371" t="s">
        <v>697</v>
      </c>
      <c r="G170" s="373">
        <v>805</v>
      </c>
      <c r="H170" s="371" t="s">
        <v>523</v>
      </c>
      <c r="I170" s="373">
        <v>3</v>
      </c>
      <c r="J170" s="371"/>
      <c r="K170" s="373" t="s">
        <v>518</v>
      </c>
      <c r="L170" s="373">
        <v>0</v>
      </c>
      <c r="M170" s="373">
        <v>3</v>
      </c>
      <c r="N170" s="380">
        <v>9</v>
      </c>
      <c r="Q170" s="383">
        <v>37513</v>
      </c>
      <c r="R170" s="384" t="s">
        <v>990</v>
      </c>
      <c r="S170" s="385" t="s">
        <v>991</v>
      </c>
      <c r="T170" s="384" t="s">
        <v>697</v>
      </c>
      <c r="U170" s="386">
        <v>446</v>
      </c>
    </row>
    <row r="171" spans="3:21" ht="13.5" thickBot="1" x14ac:dyDescent="0.25">
      <c r="C171" s="381">
        <v>40325</v>
      </c>
      <c r="D171" s="368" t="s">
        <v>709</v>
      </c>
      <c r="E171" s="369" t="s">
        <v>751</v>
      </c>
      <c r="F171" s="368" t="s">
        <v>697</v>
      </c>
      <c r="G171" s="370">
        <v>1412</v>
      </c>
      <c r="H171" s="368" t="s">
        <v>523</v>
      </c>
      <c r="I171" s="370">
        <v>3</v>
      </c>
      <c r="J171" s="368" t="s">
        <v>553</v>
      </c>
      <c r="K171" s="370" t="s">
        <v>518</v>
      </c>
      <c r="L171" s="370">
        <v>1</v>
      </c>
      <c r="M171" s="370">
        <v>7</v>
      </c>
      <c r="N171" s="382">
        <v>9</v>
      </c>
      <c r="U171">
        <f>SUM(U160:U170)</f>
        <v>7698</v>
      </c>
    </row>
    <row r="172" spans="3:21" ht="13.5" thickBot="1" x14ac:dyDescent="0.25">
      <c r="C172" s="379">
        <v>40328</v>
      </c>
      <c r="D172" s="371" t="s">
        <v>718</v>
      </c>
      <c r="E172" s="372" t="s">
        <v>752</v>
      </c>
      <c r="F172" s="371" t="s">
        <v>697</v>
      </c>
      <c r="G172" s="373">
        <v>1120</v>
      </c>
      <c r="H172" s="371" t="s">
        <v>523</v>
      </c>
      <c r="I172" s="373">
        <v>3</v>
      </c>
      <c r="J172" s="371" t="s">
        <v>565</v>
      </c>
      <c r="K172" s="373" t="s">
        <v>753</v>
      </c>
      <c r="L172" s="373">
        <v>3</v>
      </c>
      <c r="M172" s="373">
        <v>12</v>
      </c>
      <c r="N172" s="380">
        <v>6</v>
      </c>
    </row>
    <row r="173" spans="3:21" ht="13.5" thickBot="1" x14ac:dyDescent="0.25">
      <c r="C173" s="381">
        <v>40332</v>
      </c>
      <c r="D173" s="368" t="s">
        <v>737</v>
      </c>
      <c r="E173" s="369" t="s">
        <v>754</v>
      </c>
      <c r="F173" s="368" t="s">
        <v>697</v>
      </c>
      <c r="G173" s="370">
        <v>525</v>
      </c>
      <c r="H173" s="368" t="s">
        <v>523</v>
      </c>
      <c r="I173" s="370">
        <v>3</v>
      </c>
      <c r="J173" s="368"/>
      <c r="K173" s="370" t="s">
        <v>518</v>
      </c>
      <c r="L173" s="370">
        <v>1</v>
      </c>
      <c r="M173" s="370">
        <v>8</v>
      </c>
      <c r="N173" s="382">
        <v>7</v>
      </c>
    </row>
    <row r="174" spans="3:21" ht="13.5" thickBot="1" x14ac:dyDescent="0.25">
      <c r="C174" s="379">
        <v>40335</v>
      </c>
      <c r="D174" s="371" t="s">
        <v>671</v>
      </c>
      <c r="E174" s="372" t="s">
        <v>755</v>
      </c>
      <c r="F174" s="371" t="s">
        <v>697</v>
      </c>
      <c r="G174" s="373">
        <v>1463</v>
      </c>
      <c r="H174" s="371" t="s">
        <v>523</v>
      </c>
      <c r="I174" s="373">
        <v>3</v>
      </c>
      <c r="J174" s="371" t="s">
        <v>565</v>
      </c>
      <c r="K174" s="373" t="s">
        <v>518</v>
      </c>
      <c r="L174" s="373">
        <v>0</v>
      </c>
      <c r="M174" s="373">
        <v>5</v>
      </c>
      <c r="N174" s="380">
        <v>8</v>
      </c>
    </row>
    <row r="175" spans="3:21" ht="13.5" thickBot="1" x14ac:dyDescent="0.25">
      <c r="C175" s="381">
        <v>40336</v>
      </c>
      <c r="D175" s="368" t="s">
        <v>698</v>
      </c>
      <c r="E175" s="369" t="s">
        <v>756</v>
      </c>
      <c r="F175" s="368" t="s">
        <v>697</v>
      </c>
      <c r="G175" s="370">
        <v>825</v>
      </c>
      <c r="H175" s="368" t="s">
        <v>523</v>
      </c>
      <c r="I175" s="370">
        <v>3</v>
      </c>
      <c r="J175" s="368" t="s">
        <v>565</v>
      </c>
      <c r="K175" s="370" t="s">
        <v>518</v>
      </c>
      <c r="L175" s="370">
        <v>0</v>
      </c>
      <c r="M175" s="370">
        <v>4</v>
      </c>
      <c r="N175" s="382">
        <v>7</v>
      </c>
    </row>
    <row r="176" spans="3:21" ht="13.5" thickBot="1" x14ac:dyDescent="0.25">
      <c r="C176" s="379">
        <v>40342</v>
      </c>
      <c r="D176" s="371" t="s">
        <v>707</v>
      </c>
      <c r="E176" s="372" t="s">
        <v>757</v>
      </c>
      <c r="F176" s="371" t="s">
        <v>697</v>
      </c>
      <c r="G176" s="373">
        <v>992</v>
      </c>
      <c r="H176" s="371" t="s">
        <v>758</v>
      </c>
      <c r="I176" s="373">
        <v>3</v>
      </c>
      <c r="J176" s="371" t="s">
        <v>565</v>
      </c>
      <c r="K176" s="373" t="s">
        <v>600</v>
      </c>
      <c r="L176" s="373">
        <v>3</v>
      </c>
      <c r="M176" s="373">
        <v>8</v>
      </c>
      <c r="N176" s="380">
        <v>8</v>
      </c>
    </row>
    <row r="177" spans="3:14" ht="13.5" thickBot="1" x14ac:dyDescent="0.25">
      <c r="C177" s="381">
        <v>40344</v>
      </c>
      <c r="D177" s="368" t="s">
        <v>730</v>
      </c>
      <c r="E177" s="369" t="s">
        <v>759</v>
      </c>
      <c r="F177" s="368" t="s">
        <v>697</v>
      </c>
      <c r="G177" s="370">
        <v>1582</v>
      </c>
      <c r="H177" s="368" t="s">
        <v>758</v>
      </c>
      <c r="I177" s="370">
        <v>3</v>
      </c>
      <c r="J177" s="368"/>
      <c r="K177" s="370" t="s">
        <v>518</v>
      </c>
      <c r="L177" s="370">
        <v>0</v>
      </c>
      <c r="M177" s="370">
        <v>5</v>
      </c>
      <c r="N177" s="382">
        <v>8</v>
      </c>
    </row>
    <row r="178" spans="3:14" ht="13.5" thickBot="1" x14ac:dyDescent="0.25">
      <c r="C178" s="379">
        <v>40346</v>
      </c>
      <c r="D178" s="371" t="s">
        <v>671</v>
      </c>
      <c r="E178" s="372" t="s">
        <v>760</v>
      </c>
      <c r="F178" s="371" t="s">
        <v>697</v>
      </c>
      <c r="G178" s="373">
        <v>1637</v>
      </c>
      <c r="H178" s="371" t="s">
        <v>523</v>
      </c>
      <c r="I178" s="373">
        <v>3</v>
      </c>
      <c r="J178" s="371"/>
      <c r="K178" s="373" t="s">
        <v>518</v>
      </c>
      <c r="L178" s="373">
        <v>2</v>
      </c>
      <c r="M178" s="373">
        <v>6</v>
      </c>
      <c r="N178" s="380">
        <v>9</v>
      </c>
    </row>
    <row r="179" spans="3:14" ht="13.5" thickBot="1" x14ac:dyDescent="0.25">
      <c r="C179" s="381">
        <v>40349</v>
      </c>
      <c r="D179" s="368" t="s">
        <v>728</v>
      </c>
      <c r="E179" s="369" t="s">
        <v>761</v>
      </c>
      <c r="F179" s="368" t="s">
        <v>697</v>
      </c>
      <c r="G179" s="370">
        <v>829</v>
      </c>
      <c r="H179" s="368" t="s">
        <v>523</v>
      </c>
      <c r="I179" s="370">
        <v>3</v>
      </c>
      <c r="J179" s="368"/>
      <c r="K179" s="370" t="s">
        <v>518</v>
      </c>
      <c r="L179" s="370">
        <v>0</v>
      </c>
      <c r="M179" s="370">
        <v>3</v>
      </c>
      <c r="N179" s="382">
        <v>7</v>
      </c>
    </row>
    <row r="180" spans="3:14" ht="13.5" thickBot="1" x14ac:dyDescent="0.25">
      <c r="C180" s="379">
        <v>40351</v>
      </c>
      <c r="D180" s="371" t="s">
        <v>665</v>
      </c>
      <c r="E180" s="372" t="s">
        <v>762</v>
      </c>
      <c r="F180" s="371" t="s">
        <v>697</v>
      </c>
      <c r="G180" s="373">
        <v>2055</v>
      </c>
      <c r="H180" s="371" t="s">
        <v>523</v>
      </c>
      <c r="I180" s="373">
        <v>3</v>
      </c>
      <c r="J180" s="371"/>
      <c r="K180" s="373" t="s">
        <v>518</v>
      </c>
      <c r="L180" s="373">
        <v>0</v>
      </c>
      <c r="M180" s="373">
        <v>5</v>
      </c>
      <c r="N180" s="380">
        <v>6</v>
      </c>
    </row>
    <row r="181" spans="3:14" ht="13.5" thickBot="1" x14ac:dyDescent="0.25">
      <c r="C181" s="381">
        <v>40360</v>
      </c>
      <c r="D181" s="368" t="s">
        <v>730</v>
      </c>
      <c r="E181" s="369" t="s">
        <v>763</v>
      </c>
      <c r="F181" s="368" t="s">
        <v>697</v>
      </c>
      <c r="G181" s="370">
        <v>2526</v>
      </c>
      <c r="H181" s="368" t="s">
        <v>523</v>
      </c>
      <c r="I181" s="370">
        <v>3</v>
      </c>
      <c r="J181" s="368"/>
      <c r="K181" s="370" t="s">
        <v>524</v>
      </c>
      <c r="L181" s="370">
        <v>0</v>
      </c>
      <c r="M181" s="370">
        <v>4</v>
      </c>
      <c r="N181" s="382">
        <v>6</v>
      </c>
    </row>
    <row r="182" spans="3:14" ht="13.5" thickBot="1" x14ac:dyDescent="0.25">
      <c r="C182" s="379">
        <v>40365</v>
      </c>
      <c r="D182" s="371" t="s">
        <v>732</v>
      </c>
      <c r="E182" s="372" t="s">
        <v>764</v>
      </c>
      <c r="F182" s="371" t="s">
        <v>697</v>
      </c>
      <c r="G182" s="373">
        <v>1273</v>
      </c>
      <c r="H182" s="371" t="s">
        <v>523</v>
      </c>
      <c r="I182" s="373">
        <v>3</v>
      </c>
      <c r="J182" s="371"/>
      <c r="K182" s="373" t="s">
        <v>518</v>
      </c>
      <c r="L182" s="373">
        <v>1</v>
      </c>
      <c r="M182" s="373">
        <v>6</v>
      </c>
      <c r="N182" s="380">
        <v>7</v>
      </c>
    </row>
    <row r="183" spans="3:14" ht="13.5" thickBot="1" x14ac:dyDescent="0.25">
      <c r="C183" s="381">
        <v>40367</v>
      </c>
      <c r="D183" s="368" t="s">
        <v>711</v>
      </c>
      <c r="E183" s="369" t="s">
        <v>765</v>
      </c>
      <c r="F183" s="368" t="s">
        <v>697</v>
      </c>
      <c r="G183" s="370">
        <v>963</v>
      </c>
      <c r="H183" s="368" t="s">
        <v>523</v>
      </c>
      <c r="I183" s="370">
        <v>3</v>
      </c>
      <c r="J183" s="368"/>
      <c r="K183" s="370" t="s">
        <v>524</v>
      </c>
      <c r="L183" s="370">
        <v>0</v>
      </c>
      <c r="M183" s="370">
        <v>5</v>
      </c>
      <c r="N183" s="382">
        <v>7</v>
      </c>
    </row>
    <row r="184" spans="3:14" ht="13.5" thickBot="1" x14ac:dyDescent="0.25">
      <c r="C184" s="379">
        <v>40370</v>
      </c>
      <c r="D184" s="371" t="s">
        <v>665</v>
      </c>
      <c r="E184" s="372" t="s">
        <v>766</v>
      </c>
      <c r="F184" s="371" t="s">
        <v>697</v>
      </c>
      <c r="G184" s="373">
        <v>1729</v>
      </c>
      <c r="H184" s="371" t="s">
        <v>523</v>
      </c>
      <c r="I184" s="373">
        <v>3</v>
      </c>
      <c r="J184" s="371"/>
      <c r="K184" s="373" t="s">
        <v>531</v>
      </c>
      <c r="L184" s="373">
        <v>4</v>
      </c>
      <c r="M184" s="373">
        <v>9</v>
      </c>
      <c r="N184" s="380">
        <v>7</v>
      </c>
    </row>
    <row r="185" spans="3:14" ht="13.5" thickBot="1" x14ac:dyDescent="0.25">
      <c r="C185" s="381">
        <v>40374</v>
      </c>
      <c r="D185" s="368" t="s">
        <v>716</v>
      </c>
      <c r="E185" s="369" t="s">
        <v>767</v>
      </c>
      <c r="F185" s="368" t="s">
        <v>697</v>
      </c>
      <c r="G185" s="370">
        <v>1051</v>
      </c>
      <c r="H185" s="368" t="s">
        <v>523</v>
      </c>
      <c r="I185" s="370">
        <v>3</v>
      </c>
      <c r="J185" s="368"/>
      <c r="K185" s="370" t="s">
        <v>518</v>
      </c>
      <c r="L185" s="370">
        <v>2</v>
      </c>
      <c r="M185" s="370">
        <v>3</v>
      </c>
      <c r="N185" s="382">
        <v>7</v>
      </c>
    </row>
    <row r="186" spans="3:14" ht="13.5" thickBot="1" x14ac:dyDescent="0.25">
      <c r="C186" s="379">
        <v>40377</v>
      </c>
      <c r="D186" s="371" t="s">
        <v>695</v>
      </c>
      <c r="E186" s="372" t="s">
        <v>768</v>
      </c>
      <c r="F186" s="371" t="s">
        <v>697</v>
      </c>
      <c r="G186" s="373">
        <v>2212</v>
      </c>
      <c r="H186" s="371" t="s">
        <v>523</v>
      </c>
      <c r="I186" s="373">
        <v>3</v>
      </c>
      <c r="J186" s="371" t="s">
        <v>565</v>
      </c>
      <c r="K186" s="373" t="s">
        <v>518</v>
      </c>
      <c r="L186" s="373">
        <v>1</v>
      </c>
      <c r="M186" s="373">
        <v>4</v>
      </c>
      <c r="N186" s="380">
        <v>5</v>
      </c>
    </row>
    <row r="187" spans="3:14" ht="13.5" thickBot="1" x14ac:dyDescent="0.25">
      <c r="C187" s="381">
        <v>40379</v>
      </c>
      <c r="D187" s="368" t="s">
        <v>709</v>
      </c>
      <c r="E187" s="369" t="s">
        <v>769</v>
      </c>
      <c r="F187" s="368" t="s">
        <v>697</v>
      </c>
      <c r="G187" s="370">
        <v>1781</v>
      </c>
      <c r="H187" s="368" t="s">
        <v>523</v>
      </c>
      <c r="I187" s="370">
        <v>3</v>
      </c>
      <c r="J187" s="368"/>
      <c r="K187" s="370" t="s">
        <v>531</v>
      </c>
      <c r="L187" s="370">
        <v>2</v>
      </c>
      <c r="M187" s="370">
        <v>6</v>
      </c>
      <c r="N187" s="382">
        <v>9</v>
      </c>
    </row>
    <row r="188" spans="3:14" ht="13.5" thickBot="1" x14ac:dyDescent="0.25">
      <c r="C188" s="379">
        <v>40386</v>
      </c>
      <c r="D188" s="371" t="s">
        <v>714</v>
      </c>
      <c r="E188" s="372" t="s">
        <v>770</v>
      </c>
      <c r="F188" s="371" t="s">
        <v>697</v>
      </c>
      <c r="G188" s="373">
        <v>1242</v>
      </c>
      <c r="H188" s="371" t="s">
        <v>523</v>
      </c>
      <c r="I188" s="373">
        <v>3</v>
      </c>
      <c r="J188" s="371"/>
      <c r="K188" s="373" t="s">
        <v>524</v>
      </c>
      <c r="L188" s="373">
        <v>0</v>
      </c>
      <c r="M188" s="373">
        <v>9</v>
      </c>
      <c r="N188" s="380">
        <v>9</v>
      </c>
    </row>
    <row r="189" spans="3:14" ht="13.5" thickBot="1" x14ac:dyDescent="0.25">
      <c r="C189" s="381">
        <v>40388</v>
      </c>
      <c r="D189" s="368" t="s">
        <v>722</v>
      </c>
      <c r="E189" s="369" t="s">
        <v>771</v>
      </c>
      <c r="F189" s="368" t="s">
        <v>697</v>
      </c>
      <c r="G189" s="370">
        <v>1217</v>
      </c>
      <c r="H189" s="368" t="s">
        <v>523</v>
      </c>
      <c r="I189" s="370">
        <v>3</v>
      </c>
      <c r="J189" s="368"/>
      <c r="K189" s="370" t="s">
        <v>518</v>
      </c>
      <c r="L189" s="370">
        <v>0</v>
      </c>
      <c r="M189" s="370">
        <v>3</v>
      </c>
      <c r="N189" s="382">
        <v>7</v>
      </c>
    </row>
    <row r="190" spans="3:14" ht="13.5" thickBot="1" x14ac:dyDescent="0.25">
      <c r="C190" s="379">
        <v>40391</v>
      </c>
      <c r="D190" s="371" t="s">
        <v>772</v>
      </c>
      <c r="E190" s="372" t="s">
        <v>773</v>
      </c>
      <c r="F190" s="371" t="s">
        <v>697</v>
      </c>
      <c r="G190" s="373">
        <v>1057</v>
      </c>
      <c r="H190" s="371" t="s">
        <v>523</v>
      </c>
      <c r="I190" s="373">
        <v>3</v>
      </c>
      <c r="J190" s="371" t="s">
        <v>553</v>
      </c>
      <c r="K190" s="373" t="s">
        <v>518</v>
      </c>
      <c r="L190" s="373">
        <v>0</v>
      </c>
      <c r="M190" s="373">
        <v>7</v>
      </c>
      <c r="N190" s="380">
        <v>7</v>
      </c>
    </row>
    <row r="191" spans="3:14" ht="13.5" thickBot="1" x14ac:dyDescent="0.25">
      <c r="C191" s="395">
        <v>40395</v>
      </c>
      <c r="D191" s="396" t="s">
        <v>774</v>
      </c>
      <c r="E191" s="397" t="s">
        <v>775</v>
      </c>
      <c r="F191" s="396" t="s">
        <v>697</v>
      </c>
      <c r="G191" s="398">
        <v>723</v>
      </c>
      <c r="H191" s="396" t="s">
        <v>523</v>
      </c>
      <c r="I191" s="398">
        <v>3</v>
      </c>
      <c r="J191" s="396"/>
      <c r="K191" s="398" t="s">
        <v>524</v>
      </c>
      <c r="L191" s="398">
        <v>0</v>
      </c>
      <c r="M191" s="398">
        <v>7</v>
      </c>
      <c r="N191" s="399">
        <v>9</v>
      </c>
    </row>
    <row r="192" spans="3:14" ht="13.5" thickTop="1" x14ac:dyDescent="0.2">
      <c r="C192" s="389"/>
    </row>
    <row r="194" spans="3:14" x14ac:dyDescent="0.2">
      <c r="C194" s="389"/>
    </row>
    <row r="195" spans="3:14" x14ac:dyDescent="0.2">
      <c r="C195" s="389"/>
    </row>
    <row r="196" spans="3:14" ht="15" x14ac:dyDescent="0.2">
      <c r="C196" s="390" t="s">
        <v>776</v>
      </c>
    </row>
    <row r="197" spans="3:14" x14ac:dyDescent="0.2">
      <c r="C197" s="389"/>
    </row>
    <row r="198" spans="3:14" ht="13.5" thickBot="1" x14ac:dyDescent="0.25">
      <c r="C198" s="391" t="s">
        <v>584</v>
      </c>
    </row>
    <row r="199" spans="3:14" ht="14.25" thickTop="1" thickBot="1" x14ac:dyDescent="0.25">
      <c r="C199" s="392" t="s">
        <v>574</v>
      </c>
      <c r="D199" s="393" t="s">
        <v>9</v>
      </c>
      <c r="E199" s="393" t="s">
        <v>575</v>
      </c>
      <c r="F199" s="393" t="s">
        <v>35</v>
      </c>
      <c r="G199" s="393" t="s">
        <v>576</v>
      </c>
      <c r="H199" s="393" t="s">
        <v>577</v>
      </c>
      <c r="I199" s="393" t="s">
        <v>578</v>
      </c>
      <c r="J199" s="393" t="s">
        <v>579</v>
      </c>
      <c r="K199" s="393" t="s">
        <v>580</v>
      </c>
      <c r="L199" s="393" t="s">
        <v>581</v>
      </c>
      <c r="M199" s="393" t="s">
        <v>16</v>
      </c>
      <c r="N199" s="394" t="s">
        <v>582</v>
      </c>
    </row>
    <row r="200" spans="3:14" ht="14.25" thickTop="1" thickBot="1" x14ac:dyDescent="0.25">
      <c r="C200" s="379">
        <v>39947</v>
      </c>
      <c r="D200" s="371" t="s">
        <v>777</v>
      </c>
      <c r="E200" s="372" t="s">
        <v>778</v>
      </c>
      <c r="F200" s="371" t="s">
        <v>779</v>
      </c>
      <c r="G200" s="373">
        <v>2375</v>
      </c>
      <c r="H200" s="371" t="s">
        <v>523</v>
      </c>
      <c r="I200" s="373">
        <v>4</v>
      </c>
      <c r="J200" s="371" t="s">
        <v>565</v>
      </c>
      <c r="K200" s="373" t="s">
        <v>524</v>
      </c>
      <c r="L200" s="373">
        <v>0</v>
      </c>
      <c r="M200" s="373">
        <v>6</v>
      </c>
      <c r="N200" s="380">
        <v>9</v>
      </c>
    </row>
    <row r="201" spans="3:14" ht="13.5" thickBot="1" x14ac:dyDescent="0.25">
      <c r="C201" s="381">
        <v>39952</v>
      </c>
      <c r="D201" s="368" t="s">
        <v>780</v>
      </c>
      <c r="E201" s="369" t="s">
        <v>781</v>
      </c>
      <c r="F201" s="368" t="s">
        <v>779</v>
      </c>
      <c r="G201" s="370">
        <v>1096</v>
      </c>
      <c r="H201" s="368" t="s">
        <v>523</v>
      </c>
      <c r="I201" s="370">
        <v>4</v>
      </c>
      <c r="J201" s="368" t="s">
        <v>565</v>
      </c>
      <c r="K201" s="370" t="s">
        <v>518</v>
      </c>
      <c r="L201" s="370">
        <v>0</v>
      </c>
      <c r="M201" s="370">
        <v>5</v>
      </c>
      <c r="N201" s="382">
        <v>6</v>
      </c>
    </row>
    <row r="202" spans="3:14" ht="13.5" thickBot="1" x14ac:dyDescent="0.25">
      <c r="C202" s="379">
        <v>39954</v>
      </c>
      <c r="D202" s="371" t="s">
        <v>782</v>
      </c>
      <c r="E202" s="372" t="s">
        <v>783</v>
      </c>
      <c r="F202" s="371" t="s">
        <v>779</v>
      </c>
      <c r="G202" s="373">
        <v>2113</v>
      </c>
      <c r="H202" s="371" t="s">
        <v>523</v>
      </c>
      <c r="I202" s="373">
        <v>4</v>
      </c>
      <c r="J202" s="371"/>
      <c r="K202" s="373" t="s">
        <v>518</v>
      </c>
      <c r="L202" s="373">
        <v>0</v>
      </c>
      <c r="M202" s="373">
        <v>1</v>
      </c>
      <c r="N202" s="380">
        <v>7</v>
      </c>
    </row>
    <row r="203" spans="3:14" ht="13.5" thickBot="1" x14ac:dyDescent="0.25">
      <c r="C203" s="381">
        <v>39957</v>
      </c>
      <c r="D203" s="368" t="s">
        <v>784</v>
      </c>
      <c r="E203" s="369" t="s">
        <v>785</v>
      </c>
      <c r="F203" s="368" t="s">
        <v>779</v>
      </c>
      <c r="G203" s="370">
        <v>1445</v>
      </c>
      <c r="H203" s="368" t="s">
        <v>523</v>
      </c>
      <c r="I203" s="370">
        <v>4</v>
      </c>
      <c r="J203" s="368"/>
      <c r="K203" s="370" t="s">
        <v>518</v>
      </c>
      <c r="L203" s="370">
        <v>1</v>
      </c>
      <c r="M203" s="370">
        <v>4</v>
      </c>
      <c r="N203" s="382">
        <v>6</v>
      </c>
    </row>
    <row r="204" spans="3:14" ht="13.5" thickBot="1" x14ac:dyDescent="0.25">
      <c r="C204" s="379">
        <v>39960</v>
      </c>
      <c r="D204" s="371" t="s">
        <v>786</v>
      </c>
      <c r="E204" s="372" t="s">
        <v>787</v>
      </c>
      <c r="F204" s="371" t="s">
        <v>779</v>
      </c>
      <c r="G204" s="373">
        <v>1038</v>
      </c>
      <c r="H204" s="371" t="s">
        <v>523</v>
      </c>
      <c r="I204" s="373">
        <v>4</v>
      </c>
      <c r="J204" s="371"/>
      <c r="K204" s="373" t="s">
        <v>531</v>
      </c>
      <c r="L204" s="373">
        <v>0</v>
      </c>
      <c r="M204" s="373">
        <v>6</v>
      </c>
      <c r="N204" s="380">
        <v>7</v>
      </c>
    </row>
    <row r="205" spans="3:14" ht="13.5" thickBot="1" x14ac:dyDescent="0.25">
      <c r="C205" s="381">
        <v>39962</v>
      </c>
      <c r="D205" s="368" t="s">
        <v>788</v>
      </c>
      <c r="E205" s="369" t="s">
        <v>789</v>
      </c>
      <c r="F205" s="368" t="s">
        <v>779</v>
      </c>
      <c r="G205" s="370">
        <v>2622</v>
      </c>
      <c r="H205" s="368" t="s">
        <v>523</v>
      </c>
      <c r="I205" s="370">
        <v>4</v>
      </c>
      <c r="J205" s="368"/>
      <c r="K205" s="370" t="s">
        <v>518</v>
      </c>
      <c r="L205" s="370">
        <v>0</v>
      </c>
      <c r="M205" s="370">
        <v>3</v>
      </c>
      <c r="N205" s="382">
        <v>7</v>
      </c>
    </row>
    <row r="206" spans="3:14" ht="13.5" thickBot="1" x14ac:dyDescent="0.25">
      <c r="C206" s="379">
        <v>39964</v>
      </c>
      <c r="D206" s="371" t="s">
        <v>772</v>
      </c>
      <c r="E206" s="372" t="s">
        <v>790</v>
      </c>
      <c r="F206" s="371" t="s">
        <v>779</v>
      </c>
      <c r="G206" s="373">
        <v>1110</v>
      </c>
      <c r="H206" s="371" t="s">
        <v>523</v>
      </c>
      <c r="I206" s="373">
        <v>4</v>
      </c>
      <c r="J206" s="371" t="s">
        <v>553</v>
      </c>
      <c r="K206" s="373" t="s">
        <v>524</v>
      </c>
      <c r="L206" s="373">
        <v>0</v>
      </c>
      <c r="M206" s="373">
        <v>4</v>
      </c>
      <c r="N206" s="380">
        <v>6</v>
      </c>
    </row>
    <row r="207" spans="3:14" ht="13.5" thickBot="1" x14ac:dyDescent="0.25">
      <c r="C207" s="381">
        <v>39973</v>
      </c>
      <c r="D207" s="368" t="s">
        <v>791</v>
      </c>
      <c r="E207" s="369" t="s">
        <v>792</v>
      </c>
      <c r="F207" s="368" t="s">
        <v>779</v>
      </c>
      <c r="G207" s="370">
        <v>1537</v>
      </c>
      <c r="H207" s="368" t="s">
        <v>523</v>
      </c>
      <c r="I207" s="370">
        <v>4</v>
      </c>
      <c r="J207" s="368"/>
      <c r="K207" s="370" t="s">
        <v>518</v>
      </c>
      <c r="L207" s="370">
        <v>0</v>
      </c>
      <c r="M207" s="370">
        <v>4</v>
      </c>
      <c r="N207" s="382">
        <v>7</v>
      </c>
    </row>
    <row r="208" spans="3:14" ht="13.5" thickBot="1" x14ac:dyDescent="0.25">
      <c r="C208" s="379">
        <v>39975</v>
      </c>
      <c r="D208" s="371" t="s">
        <v>793</v>
      </c>
      <c r="E208" s="372" t="s">
        <v>794</v>
      </c>
      <c r="F208" s="371" t="s">
        <v>779</v>
      </c>
      <c r="G208" s="373">
        <v>1853</v>
      </c>
      <c r="H208" s="371" t="s">
        <v>523</v>
      </c>
      <c r="I208" s="373">
        <v>4</v>
      </c>
      <c r="J208" s="371" t="s">
        <v>565</v>
      </c>
      <c r="K208" s="373" t="s">
        <v>534</v>
      </c>
      <c r="L208" s="373">
        <v>2</v>
      </c>
      <c r="M208" s="373">
        <v>5</v>
      </c>
      <c r="N208" s="380">
        <v>6</v>
      </c>
    </row>
    <row r="209" spans="3:14" ht="13.5" thickBot="1" x14ac:dyDescent="0.25">
      <c r="C209" s="381">
        <v>39977</v>
      </c>
      <c r="D209" s="368" t="s">
        <v>795</v>
      </c>
      <c r="E209" s="369" t="s">
        <v>796</v>
      </c>
      <c r="F209" s="368" t="s">
        <v>779</v>
      </c>
      <c r="G209" s="370">
        <v>1413</v>
      </c>
      <c r="H209" s="368" t="s">
        <v>523</v>
      </c>
      <c r="I209" s="370">
        <v>4</v>
      </c>
      <c r="J209" s="368"/>
      <c r="K209" s="370" t="s">
        <v>518</v>
      </c>
      <c r="L209" s="370">
        <v>0</v>
      </c>
      <c r="M209" s="370">
        <v>2</v>
      </c>
      <c r="N209" s="382">
        <v>6</v>
      </c>
    </row>
    <row r="210" spans="3:14" ht="13.5" thickBot="1" x14ac:dyDescent="0.25">
      <c r="C210" s="379">
        <v>39980</v>
      </c>
      <c r="D210" s="371" t="s">
        <v>797</v>
      </c>
      <c r="E210" s="372" t="s">
        <v>798</v>
      </c>
      <c r="F210" s="371" t="s">
        <v>779</v>
      </c>
      <c r="G210" s="373">
        <v>956</v>
      </c>
      <c r="H210" s="371" t="s">
        <v>523</v>
      </c>
      <c r="I210" s="373">
        <v>4</v>
      </c>
      <c r="J210" s="371"/>
      <c r="K210" s="373" t="s">
        <v>518</v>
      </c>
      <c r="L210" s="373">
        <v>0</v>
      </c>
      <c r="M210" s="373">
        <v>3</v>
      </c>
      <c r="N210" s="380">
        <v>8</v>
      </c>
    </row>
    <row r="211" spans="3:14" ht="13.5" thickBot="1" x14ac:dyDescent="0.25">
      <c r="C211" s="381">
        <v>39994</v>
      </c>
      <c r="D211" s="368" t="s">
        <v>788</v>
      </c>
      <c r="E211" s="369" t="s">
        <v>799</v>
      </c>
      <c r="F211" s="368" t="s">
        <v>779</v>
      </c>
      <c r="G211" s="370">
        <v>3178</v>
      </c>
      <c r="H211" s="368" t="s">
        <v>523</v>
      </c>
      <c r="I211" s="370">
        <v>4</v>
      </c>
      <c r="J211" s="368"/>
      <c r="K211" s="370" t="s">
        <v>518</v>
      </c>
      <c r="L211" s="370">
        <v>2</v>
      </c>
      <c r="M211" s="370">
        <v>2</v>
      </c>
      <c r="N211" s="382">
        <v>5</v>
      </c>
    </row>
    <row r="212" spans="3:14" ht="13.5" thickBot="1" x14ac:dyDescent="0.25">
      <c r="C212" s="379">
        <v>40001</v>
      </c>
      <c r="D212" s="371" t="s">
        <v>800</v>
      </c>
      <c r="E212" s="372" t="s">
        <v>801</v>
      </c>
      <c r="F212" s="371" t="s">
        <v>779</v>
      </c>
      <c r="G212" s="373">
        <v>2018</v>
      </c>
      <c r="H212" s="371" t="s">
        <v>523</v>
      </c>
      <c r="I212" s="373">
        <v>4</v>
      </c>
      <c r="J212" s="371"/>
      <c r="K212" s="373" t="s">
        <v>524</v>
      </c>
      <c r="L212" s="373">
        <v>0</v>
      </c>
      <c r="M212" s="373">
        <v>4</v>
      </c>
      <c r="N212" s="380">
        <v>6</v>
      </c>
    </row>
    <row r="213" spans="3:14" ht="13.5" thickBot="1" x14ac:dyDescent="0.25">
      <c r="C213" s="381">
        <v>40004</v>
      </c>
      <c r="D213" s="368" t="s">
        <v>802</v>
      </c>
      <c r="E213" s="369" t="s">
        <v>803</v>
      </c>
      <c r="F213" s="368" t="s">
        <v>779</v>
      </c>
      <c r="G213" s="370">
        <v>2173</v>
      </c>
      <c r="H213" s="368" t="s">
        <v>523</v>
      </c>
      <c r="I213" s="370">
        <v>4</v>
      </c>
      <c r="J213" s="368"/>
      <c r="K213" s="370" t="s">
        <v>518</v>
      </c>
      <c r="L213" s="370">
        <v>1</v>
      </c>
      <c r="M213" s="370">
        <v>2</v>
      </c>
      <c r="N213" s="382">
        <v>8</v>
      </c>
    </row>
    <row r="214" spans="3:14" ht="13.5" thickBot="1" x14ac:dyDescent="0.25">
      <c r="C214" s="379">
        <v>40006</v>
      </c>
      <c r="D214" s="371" t="s">
        <v>780</v>
      </c>
      <c r="E214" s="372" t="s">
        <v>804</v>
      </c>
      <c r="F214" s="371" t="s">
        <v>779</v>
      </c>
      <c r="G214" s="373">
        <v>1420</v>
      </c>
      <c r="H214" s="371" t="s">
        <v>523</v>
      </c>
      <c r="I214" s="373">
        <v>4</v>
      </c>
      <c r="J214" s="371"/>
      <c r="K214" s="373" t="s">
        <v>531</v>
      </c>
      <c r="L214" s="373">
        <v>0</v>
      </c>
      <c r="M214" s="373">
        <v>5</v>
      </c>
      <c r="N214" s="380">
        <v>8</v>
      </c>
    </row>
    <row r="215" spans="3:14" ht="13.5" thickBot="1" x14ac:dyDescent="0.25">
      <c r="C215" s="381">
        <v>40008</v>
      </c>
      <c r="D215" s="368" t="s">
        <v>805</v>
      </c>
      <c r="E215" s="369" t="s">
        <v>806</v>
      </c>
      <c r="F215" s="368" t="s">
        <v>779</v>
      </c>
      <c r="G215" s="370">
        <v>2412</v>
      </c>
      <c r="H215" s="368" t="s">
        <v>523</v>
      </c>
      <c r="I215" s="370">
        <v>4</v>
      </c>
      <c r="J215" s="368" t="s">
        <v>565</v>
      </c>
      <c r="K215" s="370" t="s">
        <v>591</v>
      </c>
      <c r="L215" s="370">
        <v>0</v>
      </c>
      <c r="M215" s="370">
        <v>7</v>
      </c>
      <c r="N215" s="382">
        <v>8</v>
      </c>
    </row>
    <row r="216" spans="3:14" ht="13.5" thickBot="1" x14ac:dyDescent="0.25">
      <c r="C216" s="379">
        <v>40012</v>
      </c>
      <c r="D216" s="371" t="s">
        <v>747</v>
      </c>
      <c r="E216" s="372" t="s">
        <v>807</v>
      </c>
      <c r="F216" s="371" t="s">
        <v>779</v>
      </c>
      <c r="G216" s="373">
        <v>1681</v>
      </c>
      <c r="H216" s="371" t="s">
        <v>523</v>
      </c>
      <c r="I216" s="373">
        <v>4</v>
      </c>
      <c r="J216" s="371"/>
      <c r="K216" s="373" t="s">
        <v>518</v>
      </c>
      <c r="L216" s="373">
        <v>1</v>
      </c>
      <c r="M216" s="373">
        <v>1</v>
      </c>
      <c r="N216" s="380">
        <v>6</v>
      </c>
    </row>
    <row r="217" spans="3:14" ht="13.5" thickBot="1" x14ac:dyDescent="0.25">
      <c r="C217" s="381">
        <v>40016</v>
      </c>
      <c r="D217" s="368" t="s">
        <v>808</v>
      </c>
      <c r="E217" s="369" t="s">
        <v>809</v>
      </c>
      <c r="F217" s="368" t="s">
        <v>779</v>
      </c>
      <c r="G217" s="370">
        <v>1962</v>
      </c>
      <c r="H217" s="368" t="s">
        <v>523</v>
      </c>
      <c r="I217" s="370">
        <v>4</v>
      </c>
      <c r="J217" s="368"/>
      <c r="K217" s="370" t="s">
        <v>518</v>
      </c>
      <c r="L217" s="370">
        <v>0</v>
      </c>
      <c r="M217" s="370">
        <v>0</v>
      </c>
      <c r="N217" s="382">
        <v>6</v>
      </c>
    </row>
    <row r="218" spans="3:14" ht="13.5" thickBot="1" x14ac:dyDescent="0.25">
      <c r="C218" s="379">
        <v>40017</v>
      </c>
      <c r="D218" s="371" t="s">
        <v>810</v>
      </c>
      <c r="E218" s="372" t="s">
        <v>811</v>
      </c>
      <c r="F218" s="371" t="s">
        <v>779</v>
      </c>
      <c r="G218" s="373">
        <v>2312</v>
      </c>
      <c r="H218" s="371" t="s">
        <v>523</v>
      </c>
      <c r="I218" s="373">
        <v>5</v>
      </c>
      <c r="J218" s="371"/>
      <c r="K218" s="373" t="s">
        <v>518</v>
      </c>
      <c r="L218" s="373">
        <v>0</v>
      </c>
      <c r="M218" s="373">
        <v>2</v>
      </c>
      <c r="N218" s="380">
        <v>6</v>
      </c>
    </row>
    <row r="219" spans="3:14" ht="13.5" thickBot="1" x14ac:dyDescent="0.25">
      <c r="C219" s="381">
        <v>40020</v>
      </c>
      <c r="D219" s="368" t="s">
        <v>812</v>
      </c>
      <c r="E219" s="369" t="s">
        <v>813</v>
      </c>
      <c r="F219" s="368" t="s">
        <v>779</v>
      </c>
      <c r="G219" s="370">
        <v>2047</v>
      </c>
      <c r="H219" s="368" t="s">
        <v>523</v>
      </c>
      <c r="I219" s="370">
        <v>4</v>
      </c>
      <c r="J219" s="368"/>
      <c r="K219" s="370" t="s">
        <v>524</v>
      </c>
      <c r="L219" s="370">
        <v>0</v>
      </c>
      <c r="M219" s="370">
        <v>4</v>
      </c>
      <c r="N219" s="382">
        <v>8</v>
      </c>
    </row>
    <row r="220" spans="3:14" ht="13.5" thickBot="1" x14ac:dyDescent="0.25">
      <c r="C220" s="379">
        <v>40022</v>
      </c>
      <c r="D220" s="371" t="s">
        <v>805</v>
      </c>
      <c r="E220" s="372" t="s">
        <v>814</v>
      </c>
      <c r="F220" s="371" t="s">
        <v>779</v>
      </c>
      <c r="G220" s="373">
        <v>2191</v>
      </c>
      <c r="H220" s="371" t="s">
        <v>523</v>
      </c>
      <c r="I220" s="373">
        <v>4</v>
      </c>
      <c r="J220" s="371"/>
      <c r="K220" s="373" t="s">
        <v>531</v>
      </c>
      <c r="L220" s="373">
        <v>0</v>
      </c>
      <c r="M220" s="373">
        <v>5</v>
      </c>
      <c r="N220" s="380">
        <v>8</v>
      </c>
    </row>
    <row r="221" spans="3:14" ht="13.5" thickBot="1" x14ac:dyDescent="0.25">
      <c r="C221" s="381">
        <v>40024</v>
      </c>
      <c r="D221" s="368" t="s">
        <v>815</v>
      </c>
      <c r="E221" s="369" t="s">
        <v>816</v>
      </c>
      <c r="F221" s="368" t="s">
        <v>779</v>
      </c>
      <c r="G221" s="370">
        <v>782</v>
      </c>
      <c r="H221" s="368" t="s">
        <v>523</v>
      </c>
      <c r="I221" s="370">
        <v>3</v>
      </c>
      <c r="J221" s="368"/>
      <c r="K221" s="370" t="s">
        <v>524</v>
      </c>
      <c r="L221" s="370">
        <v>2</v>
      </c>
      <c r="M221" s="370">
        <v>1</v>
      </c>
      <c r="N221" s="382">
        <v>6</v>
      </c>
    </row>
    <row r="222" spans="3:14" ht="13.5" thickBot="1" x14ac:dyDescent="0.25">
      <c r="C222" s="379">
        <v>40029</v>
      </c>
      <c r="D222" s="371" t="s">
        <v>797</v>
      </c>
      <c r="E222" s="372" t="s">
        <v>817</v>
      </c>
      <c r="F222" s="371" t="s">
        <v>779</v>
      </c>
      <c r="G222" s="373">
        <v>4031</v>
      </c>
      <c r="H222" s="371" t="s">
        <v>523</v>
      </c>
      <c r="I222" s="373">
        <v>3</v>
      </c>
      <c r="J222" s="371"/>
      <c r="K222" s="373" t="s">
        <v>531</v>
      </c>
      <c r="L222" s="373">
        <v>2</v>
      </c>
      <c r="M222" s="373">
        <v>3</v>
      </c>
      <c r="N222" s="380">
        <v>6</v>
      </c>
    </row>
    <row r="223" spans="3:14" ht="13.5" thickBot="1" x14ac:dyDescent="0.25">
      <c r="C223" s="395">
        <v>40031</v>
      </c>
      <c r="D223" s="396" t="s">
        <v>818</v>
      </c>
      <c r="E223" s="397" t="s">
        <v>819</v>
      </c>
      <c r="F223" s="396" t="s">
        <v>779</v>
      </c>
      <c r="G223" s="398">
        <v>2209</v>
      </c>
      <c r="H223" s="396" t="s">
        <v>523</v>
      </c>
      <c r="I223" s="398">
        <v>3</v>
      </c>
      <c r="J223" s="396"/>
      <c r="K223" s="398" t="s">
        <v>531</v>
      </c>
      <c r="L223" s="398">
        <v>0</v>
      </c>
      <c r="M223" s="398">
        <v>4</v>
      </c>
      <c r="N223" s="399">
        <v>6</v>
      </c>
    </row>
    <row r="224" spans="3:14" ht="13.5" thickTop="1" x14ac:dyDescent="0.2">
      <c r="C224" s="389"/>
    </row>
    <row r="225" spans="3:14" x14ac:dyDescent="0.2">
      <c r="C225" s="389"/>
    </row>
    <row r="226" spans="3:14" x14ac:dyDescent="0.2">
      <c r="C226" s="389"/>
    </row>
    <row r="227" spans="3:14" ht="15" x14ac:dyDescent="0.2">
      <c r="C227" s="390" t="s">
        <v>820</v>
      </c>
    </row>
    <row r="228" spans="3:14" x14ac:dyDescent="0.2">
      <c r="C228" s="389"/>
    </row>
    <row r="229" spans="3:14" ht="13.5" thickBot="1" x14ac:dyDescent="0.25">
      <c r="C229" s="391" t="s">
        <v>584</v>
      </c>
    </row>
    <row r="230" spans="3:14" ht="14.25" thickTop="1" thickBot="1" x14ac:dyDescent="0.25">
      <c r="C230" s="392" t="s">
        <v>574</v>
      </c>
      <c r="D230" s="393" t="s">
        <v>9</v>
      </c>
      <c r="E230" s="393" t="s">
        <v>575</v>
      </c>
      <c r="F230" s="393" t="s">
        <v>35</v>
      </c>
      <c r="G230" s="393" t="s">
        <v>576</v>
      </c>
      <c r="H230" s="393" t="s">
        <v>577</v>
      </c>
      <c r="I230" s="393" t="s">
        <v>578</v>
      </c>
      <c r="J230" s="393" t="s">
        <v>579</v>
      </c>
      <c r="K230" s="393" t="s">
        <v>580</v>
      </c>
      <c r="L230" s="393" t="s">
        <v>581</v>
      </c>
      <c r="M230" s="393" t="s">
        <v>16</v>
      </c>
      <c r="N230" s="394" t="s">
        <v>582</v>
      </c>
    </row>
    <row r="231" spans="3:14" ht="14.25" thickTop="1" thickBot="1" x14ac:dyDescent="0.25">
      <c r="C231" s="381">
        <v>39581</v>
      </c>
      <c r="D231" s="368" t="s">
        <v>802</v>
      </c>
      <c r="E231" s="369" t="s">
        <v>821</v>
      </c>
      <c r="F231" s="368" t="s">
        <v>779</v>
      </c>
      <c r="G231" s="370">
        <v>1956</v>
      </c>
      <c r="H231" s="368" t="s">
        <v>523</v>
      </c>
      <c r="I231" s="370">
        <v>4</v>
      </c>
      <c r="J231" s="368"/>
      <c r="K231" s="370" t="s">
        <v>518</v>
      </c>
      <c r="L231" s="370">
        <v>1</v>
      </c>
      <c r="M231" s="370">
        <v>6</v>
      </c>
      <c r="N231" s="382">
        <v>7</v>
      </c>
    </row>
    <row r="232" spans="3:14" ht="13.5" thickBot="1" x14ac:dyDescent="0.25">
      <c r="C232" s="379">
        <v>39585</v>
      </c>
      <c r="D232" s="371" t="s">
        <v>810</v>
      </c>
      <c r="E232" s="372" t="s">
        <v>822</v>
      </c>
      <c r="F232" s="371" t="s">
        <v>779</v>
      </c>
      <c r="G232" s="373">
        <v>1744</v>
      </c>
      <c r="H232" s="371" t="s">
        <v>523</v>
      </c>
      <c r="I232" s="373">
        <v>4</v>
      </c>
      <c r="J232" s="371" t="s">
        <v>553</v>
      </c>
      <c r="K232" s="373" t="s">
        <v>518</v>
      </c>
      <c r="L232" s="373">
        <v>0</v>
      </c>
      <c r="M232" s="373">
        <v>3</v>
      </c>
      <c r="N232" s="380">
        <v>5</v>
      </c>
    </row>
    <row r="233" spans="3:14" ht="13.5" thickBot="1" x14ac:dyDescent="0.25">
      <c r="C233" s="381">
        <v>39586</v>
      </c>
      <c r="D233" s="368" t="s">
        <v>808</v>
      </c>
      <c r="E233" s="369" t="s">
        <v>823</v>
      </c>
      <c r="F233" s="368" t="s">
        <v>779</v>
      </c>
      <c r="G233" s="370">
        <v>1190</v>
      </c>
      <c r="H233" s="368" t="s">
        <v>523</v>
      </c>
      <c r="I233" s="370">
        <v>4</v>
      </c>
      <c r="J233" s="368" t="s">
        <v>553</v>
      </c>
      <c r="K233" s="370" t="s">
        <v>531</v>
      </c>
      <c r="L233" s="370">
        <v>0</v>
      </c>
      <c r="M233" s="370">
        <v>5</v>
      </c>
      <c r="N233" s="382">
        <v>7</v>
      </c>
    </row>
    <row r="234" spans="3:14" ht="13.5" thickBot="1" x14ac:dyDescent="0.25">
      <c r="C234" s="379">
        <v>39588</v>
      </c>
      <c r="D234" s="371" t="s">
        <v>788</v>
      </c>
      <c r="E234" s="372" t="s">
        <v>824</v>
      </c>
      <c r="F234" s="371" t="s">
        <v>779</v>
      </c>
      <c r="G234" s="373">
        <v>1670</v>
      </c>
      <c r="H234" s="371" t="s">
        <v>523</v>
      </c>
      <c r="I234" s="373">
        <v>4</v>
      </c>
      <c r="J234" s="371" t="s">
        <v>565</v>
      </c>
      <c r="K234" s="373" t="s">
        <v>518</v>
      </c>
      <c r="L234" s="373">
        <v>0</v>
      </c>
      <c r="M234" s="373">
        <v>3</v>
      </c>
      <c r="N234" s="380">
        <v>5</v>
      </c>
    </row>
    <row r="235" spans="3:14" ht="13.5" thickBot="1" x14ac:dyDescent="0.25">
      <c r="C235" s="381">
        <v>39590</v>
      </c>
      <c r="D235" s="368" t="s">
        <v>782</v>
      </c>
      <c r="E235" s="369" t="s">
        <v>825</v>
      </c>
      <c r="F235" s="368" t="s">
        <v>779</v>
      </c>
      <c r="G235" s="370">
        <v>1031</v>
      </c>
      <c r="H235" s="368" t="s">
        <v>523</v>
      </c>
      <c r="I235" s="370">
        <v>4</v>
      </c>
      <c r="J235" s="368"/>
      <c r="K235" s="370" t="s">
        <v>531</v>
      </c>
      <c r="L235" s="370">
        <v>0</v>
      </c>
      <c r="M235" s="370">
        <v>4</v>
      </c>
      <c r="N235" s="382">
        <v>6</v>
      </c>
    </row>
    <row r="236" spans="3:14" ht="13.5" thickBot="1" x14ac:dyDescent="0.25">
      <c r="C236" s="379">
        <v>39593</v>
      </c>
      <c r="D236" s="371" t="s">
        <v>772</v>
      </c>
      <c r="E236" s="372" t="s">
        <v>826</v>
      </c>
      <c r="F236" s="371" t="s">
        <v>779</v>
      </c>
      <c r="G236" s="373">
        <v>1204</v>
      </c>
      <c r="H236" s="371" t="s">
        <v>523</v>
      </c>
      <c r="I236" s="373">
        <v>4</v>
      </c>
      <c r="J236" s="371"/>
      <c r="K236" s="373" t="s">
        <v>518</v>
      </c>
      <c r="L236" s="373">
        <v>0</v>
      </c>
      <c r="M236" s="373">
        <v>2</v>
      </c>
      <c r="N236" s="380">
        <v>5</v>
      </c>
    </row>
    <row r="237" spans="3:14" ht="13.5" thickBot="1" x14ac:dyDescent="0.25">
      <c r="C237" s="381">
        <v>39598</v>
      </c>
      <c r="D237" s="368" t="s">
        <v>793</v>
      </c>
      <c r="E237" s="369" t="s">
        <v>727</v>
      </c>
      <c r="F237" s="368" t="s">
        <v>779</v>
      </c>
      <c r="G237" s="370">
        <v>1542</v>
      </c>
      <c r="H237" s="368" t="s">
        <v>523</v>
      </c>
      <c r="I237" s="370">
        <v>4</v>
      </c>
      <c r="J237" s="368"/>
      <c r="K237" s="370" t="s">
        <v>518</v>
      </c>
      <c r="L237" s="370">
        <v>0</v>
      </c>
      <c r="M237" s="370">
        <v>2</v>
      </c>
      <c r="N237" s="382">
        <v>8</v>
      </c>
    </row>
    <row r="238" spans="3:14" ht="13.5" thickBot="1" x14ac:dyDescent="0.25">
      <c r="C238" s="379">
        <v>39600</v>
      </c>
      <c r="D238" s="371" t="s">
        <v>784</v>
      </c>
      <c r="E238" s="372" t="s">
        <v>827</v>
      </c>
      <c r="F238" s="371" t="s">
        <v>779</v>
      </c>
      <c r="G238" s="373">
        <v>1303</v>
      </c>
      <c r="H238" s="371" t="s">
        <v>523</v>
      </c>
      <c r="I238" s="373">
        <v>4</v>
      </c>
      <c r="J238" s="371" t="s">
        <v>565</v>
      </c>
      <c r="K238" s="373" t="s">
        <v>570</v>
      </c>
      <c r="L238" s="373">
        <v>0</v>
      </c>
      <c r="M238" s="373">
        <v>5</v>
      </c>
      <c r="N238" s="380">
        <v>6</v>
      </c>
    </row>
    <row r="239" spans="3:14" ht="13.5" thickBot="1" x14ac:dyDescent="0.25">
      <c r="C239" s="381">
        <v>39609</v>
      </c>
      <c r="D239" s="368" t="s">
        <v>828</v>
      </c>
      <c r="E239" s="369" t="s">
        <v>829</v>
      </c>
      <c r="F239" s="368" t="s">
        <v>779</v>
      </c>
      <c r="G239" s="370">
        <v>195</v>
      </c>
      <c r="H239" s="368" t="s">
        <v>523</v>
      </c>
      <c r="I239" s="370">
        <v>4</v>
      </c>
      <c r="J239" s="368" t="s">
        <v>565</v>
      </c>
      <c r="K239" s="370" t="s">
        <v>531</v>
      </c>
      <c r="L239" s="370">
        <v>0</v>
      </c>
      <c r="M239" s="370">
        <v>4</v>
      </c>
      <c r="N239" s="382">
        <v>7</v>
      </c>
    </row>
    <row r="240" spans="3:14" ht="13.5" thickBot="1" x14ac:dyDescent="0.25">
      <c r="C240" s="379">
        <v>39611</v>
      </c>
      <c r="D240" s="371" t="s">
        <v>797</v>
      </c>
      <c r="E240" s="372" t="s">
        <v>830</v>
      </c>
      <c r="F240" s="371" t="s">
        <v>779</v>
      </c>
      <c r="G240" s="373">
        <v>1837</v>
      </c>
      <c r="H240" s="371" t="s">
        <v>523</v>
      </c>
      <c r="I240" s="373">
        <v>4</v>
      </c>
      <c r="J240" s="371"/>
      <c r="K240" s="373" t="s">
        <v>518</v>
      </c>
      <c r="L240" s="373">
        <v>0</v>
      </c>
      <c r="M240" s="373">
        <v>2</v>
      </c>
      <c r="N240" s="380">
        <v>3</v>
      </c>
    </row>
    <row r="241" spans="3:14" ht="13.5" thickBot="1" x14ac:dyDescent="0.25">
      <c r="C241" s="381">
        <v>39614</v>
      </c>
      <c r="D241" s="368" t="s">
        <v>818</v>
      </c>
      <c r="E241" s="369" t="s">
        <v>831</v>
      </c>
      <c r="F241" s="368" t="s">
        <v>779</v>
      </c>
      <c r="G241" s="370">
        <v>768</v>
      </c>
      <c r="H241" s="368" t="s">
        <v>523</v>
      </c>
      <c r="I241" s="370">
        <v>4</v>
      </c>
      <c r="J241" s="368"/>
      <c r="K241" s="370" t="s">
        <v>524</v>
      </c>
      <c r="L241" s="370">
        <v>0</v>
      </c>
      <c r="M241" s="370">
        <v>7</v>
      </c>
      <c r="N241" s="382">
        <v>7</v>
      </c>
    </row>
    <row r="242" spans="3:14" ht="13.5" thickBot="1" x14ac:dyDescent="0.25">
      <c r="C242" s="379">
        <v>39616</v>
      </c>
      <c r="D242" s="371" t="s">
        <v>797</v>
      </c>
      <c r="E242" s="372" t="s">
        <v>832</v>
      </c>
      <c r="F242" s="371" t="s">
        <v>779</v>
      </c>
      <c r="G242" s="373">
        <v>1151</v>
      </c>
      <c r="H242" s="371" t="s">
        <v>523</v>
      </c>
      <c r="I242" s="373">
        <v>4</v>
      </c>
      <c r="J242" s="371"/>
      <c r="K242" s="373" t="s">
        <v>518</v>
      </c>
      <c r="L242" s="373">
        <v>0</v>
      </c>
      <c r="M242" s="373">
        <v>3</v>
      </c>
      <c r="N242" s="380">
        <v>6</v>
      </c>
    </row>
    <row r="243" spans="3:14" ht="13.5" thickBot="1" x14ac:dyDescent="0.25">
      <c r="C243" s="381">
        <v>39625</v>
      </c>
      <c r="D243" s="368" t="s">
        <v>780</v>
      </c>
      <c r="E243" s="369" t="s">
        <v>833</v>
      </c>
      <c r="F243" s="368" t="s">
        <v>779</v>
      </c>
      <c r="G243" s="370">
        <v>1499</v>
      </c>
      <c r="H243" s="368" t="s">
        <v>523</v>
      </c>
      <c r="I243" s="370">
        <v>4</v>
      </c>
      <c r="J243" s="368"/>
      <c r="K243" s="370" t="s">
        <v>518</v>
      </c>
      <c r="L243" s="370">
        <v>0</v>
      </c>
      <c r="M243" s="370">
        <v>2</v>
      </c>
      <c r="N243" s="382">
        <v>6</v>
      </c>
    </row>
    <row r="244" spans="3:14" ht="13.5" thickBot="1" x14ac:dyDescent="0.25">
      <c r="C244" s="379">
        <v>39630</v>
      </c>
      <c r="D244" s="371" t="s">
        <v>791</v>
      </c>
      <c r="E244" s="372" t="s">
        <v>834</v>
      </c>
      <c r="F244" s="371" t="s">
        <v>779</v>
      </c>
      <c r="G244" s="373">
        <v>1432</v>
      </c>
      <c r="H244" s="371" t="s">
        <v>523</v>
      </c>
      <c r="I244" s="373">
        <v>4</v>
      </c>
      <c r="J244" s="371"/>
      <c r="K244" s="373" t="s">
        <v>518</v>
      </c>
      <c r="L244" s="373">
        <v>0</v>
      </c>
      <c r="M244" s="373">
        <v>2</v>
      </c>
      <c r="N244" s="380">
        <v>5</v>
      </c>
    </row>
    <row r="245" spans="3:14" ht="13.5" thickBot="1" x14ac:dyDescent="0.25">
      <c r="C245" s="381">
        <v>39635</v>
      </c>
      <c r="D245" s="368" t="s">
        <v>795</v>
      </c>
      <c r="E245" s="369" t="s">
        <v>835</v>
      </c>
      <c r="F245" s="368" t="s">
        <v>779</v>
      </c>
      <c r="G245" s="370">
        <v>1116</v>
      </c>
      <c r="H245" s="368" t="s">
        <v>523</v>
      </c>
      <c r="I245" s="370">
        <v>4</v>
      </c>
      <c r="J245" s="368"/>
      <c r="K245" s="370" t="s">
        <v>518</v>
      </c>
      <c r="L245" s="370">
        <v>1</v>
      </c>
      <c r="M245" s="370">
        <v>1</v>
      </c>
      <c r="N245" s="382">
        <v>8</v>
      </c>
    </row>
    <row r="246" spans="3:14" ht="13.5" thickBot="1" x14ac:dyDescent="0.25">
      <c r="C246" s="379">
        <v>39637</v>
      </c>
      <c r="D246" s="371" t="s">
        <v>805</v>
      </c>
      <c r="E246" s="372" t="s">
        <v>836</v>
      </c>
      <c r="F246" s="371" t="s">
        <v>779</v>
      </c>
      <c r="G246" s="373">
        <v>1242</v>
      </c>
      <c r="H246" s="371" t="s">
        <v>523</v>
      </c>
      <c r="I246" s="373">
        <v>4</v>
      </c>
      <c r="J246" s="371" t="s">
        <v>565</v>
      </c>
      <c r="K246" s="373" t="s">
        <v>531</v>
      </c>
      <c r="L246" s="373">
        <v>0</v>
      </c>
      <c r="M246" s="373">
        <v>8</v>
      </c>
      <c r="N246" s="380">
        <v>8</v>
      </c>
    </row>
    <row r="247" spans="3:14" ht="13.5" thickBot="1" x14ac:dyDescent="0.25">
      <c r="C247" s="381">
        <v>39639</v>
      </c>
      <c r="D247" s="368" t="s">
        <v>815</v>
      </c>
      <c r="E247" s="369" t="s">
        <v>837</v>
      </c>
      <c r="F247" s="368" t="s">
        <v>779</v>
      </c>
      <c r="G247" s="370">
        <v>714</v>
      </c>
      <c r="H247" s="368" t="s">
        <v>523</v>
      </c>
      <c r="I247" s="370">
        <v>4</v>
      </c>
      <c r="J247" s="368"/>
      <c r="K247" s="370" t="s">
        <v>518</v>
      </c>
      <c r="L247" s="370">
        <v>1</v>
      </c>
      <c r="M247" s="370">
        <v>4</v>
      </c>
      <c r="N247" s="382">
        <v>7</v>
      </c>
    </row>
    <row r="248" spans="3:14" ht="13.5" thickBot="1" x14ac:dyDescent="0.25">
      <c r="C248" s="379">
        <v>39641</v>
      </c>
      <c r="D248" s="371" t="s">
        <v>747</v>
      </c>
      <c r="E248" s="372" t="s">
        <v>838</v>
      </c>
      <c r="F248" s="371" t="s">
        <v>779</v>
      </c>
      <c r="G248" s="373">
        <v>2068</v>
      </c>
      <c r="H248" s="371" t="s">
        <v>523</v>
      </c>
      <c r="I248" s="373">
        <v>4</v>
      </c>
      <c r="J248" s="371" t="s">
        <v>565</v>
      </c>
      <c r="K248" s="373" t="s">
        <v>570</v>
      </c>
      <c r="L248" s="373">
        <v>1</v>
      </c>
      <c r="M248" s="373">
        <v>7</v>
      </c>
      <c r="N248" s="380">
        <v>7</v>
      </c>
    </row>
    <row r="249" spans="3:14" ht="13.5" thickBot="1" x14ac:dyDescent="0.25">
      <c r="C249" s="381">
        <v>39646</v>
      </c>
      <c r="D249" s="368" t="s">
        <v>800</v>
      </c>
      <c r="E249" s="369" t="s">
        <v>839</v>
      </c>
      <c r="F249" s="368" t="s">
        <v>779</v>
      </c>
      <c r="G249" s="370">
        <v>1826</v>
      </c>
      <c r="H249" s="368" t="s">
        <v>523</v>
      </c>
      <c r="I249" s="370">
        <v>4</v>
      </c>
      <c r="J249" s="368" t="s">
        <v>553</v>
      </c>
      <c r="K249" s="370" t="s">
        <v>531</v>
      </c>
      <c r="L249" s="370">
        <v>0</v>
      </c>
      <c r="M249" s="370">
        <v>3</v>
      </c>
      <c r="N249" s="382">
        <v>5</v>
      </c>
    </row>
    <row r="250" spans="3:14" ht="13.5" thickBot="1" x14ac:dyDescent="0.25">
      <c r="C250" s="379">
        <v>39649</v>
      </c>
      <c r="D250" s="371" t="s">
        <v>812</v>
      </c>
      <c r="E250" s="372" t="s">
        <v>840</v>
      </c>
      <c r="F250" s="371" t="s">
        <v>779</v>
      </c>
      <c r="G250" s="373">
        <v>2432</v>
      </c>
      <c r="H250" s="371" t="s">
        <v>523</v>
      </c>
      <c r="I250" s="373">
        <v>4</v>
      </c>
      <c r="J250" s="371" t="s">
        <v>553</v>
      </c>
      <c r="K250" s="373" t="s">
        <v>524</v>
      </c>
      <c r="L250" s="373">
        <v>0</v>
      </c>
      <c r="M250" s="373">
        <v>4</v>
      </c>
      <c r="N250" s="380">
        <v>6</v>
      </c>
    </row>
    <row r="251" spans="3:14" ht="13.5" thickBot="1" x14ac:dyDescent="0.25">
      <c r="C251" s="381">
        <v>39652</v>
      </c>
      <c r="D251" s="368" t="s">
        <v>786</v>
      </c>
      <c r="E251" s="369" t="s">
        <v>674</v>
      </c>
      <c r="F251" s="368" t="s">
        <v>779</v>
      </c>
      <c r="G251" s="370">
        <v>2020</v>
      </c>
      <c r="H251" s="368" t="s">
        <v>523</v>
      </c>
      <c r="I251" s="370">
        <v>5</v>
      </c>
      <c r="J251" s="368"/>
      <c r="K251" s="370" t="s">
        <v>518</v>
      </c>
      <c r="L251" s="370">
        <v>0</v>
      </c>
      <c r="M251" s="370">
        <v>2</v>
      </c>
      <c r="N251" s="382">
        <v>7</v>
      </c>
    </row>
    <row r="252" spans="3:14" ht="13.5" thickBot="1" x14ac:dyDescent="0.25">
      <c r="C252" s="379">
        <v>39656</v>
      </c>
      <c r="D252" s="371" t="s">
        <v>841</v>
      </c>
      <c r="E252" s="372" t="s">
        <v>842</v>
      </c>
      <c r="F252" s="371" t="s">
        <v>779</v>
      </c>
      <c r="G252" s="373">
        <v>1722</v>
      </c>
      <c r="H252" s="371" t="s">
        <v>523</v>
      </c>
      <c r="I252" s="373">
        <v>4</v>
      </c>
      <c r="J252" s="371"/>
      <c r="K252" s="373" t="s">
        <v>518</v>
      </c>
      <c r="L252" s="373">
        <v>0</v>
      </c>
      <c r="M252" s="373">
        <v>1</v>
      </c>
      <c r="N252" s="380">
        <v>5</v>
      </c>
    </row>
    <row r="253" spans="3:14" ht="13.5" thickBot="1" x14ac:dyDescent="0.25">
      <c r="C253" s="381">
        <v>39660</v>
      </c>
      <c r="D253" s="368" t="s">
        <v>780</v>
      </c>
      <c r="E253" s="369" t="s">
        <v>843</v>
      </c>
      <c r="F253" s="368" t="s">
        <v>779</v>
      </c>
      <c r="G253" s="370">
        <v>1273</v>
      </c>
      <c r="H253" s="368"/>
      <c r="I253" s="370">
        <v>12</v>
      </c>
      <c r="J253" s="368" t="s">
        <v>553</v>
      </c>
      <c r="K253" s="370" t="s">
        <v>524</v>
      </c>
      <c r="L253" s="370">
        <v>0</v>
      </c>
      <c r="M253" s="370">
        <v>2</v>
      </c>
      <c r="N253" s="382">
        <v>6</v>
      </c>
    </row>
    <row r="254" spans="3:14" ht="13.5" thickBot="1" x14ac:dyDescent="0.25">
      <c r="C254" s="383">
        <v>39663</v>
      </c>
      <c r="D254" s="384" t="s">
        <v>777</v>
      </c>
      <c r="E254" s="385" t="s">
        <v>844</v>
      </c>
      <c r="F254" s="384" t="s">
        <v>779</v>
      </c>
      <c r="G254" s="386">
        <v>2611</v>
      </c>
      <c r="H254" s="384" t="s">
        <v>523</v>
      </c>
      <c r="I254" s="386">
        <v>4</v>
      </c>
      <c r="J254" s="384"/>
      <c r="K254" s="386" t="s">
        <v>524</v>
      </c>
      <c r="L254" s="386">
        <v>0</v>
      </c>
      <c r="M254" s="386">
        <v>3</v>
      </c>
      <c r="N254" s="387">
        <v>6</v>
      </c>
    </row>
    <row r="255" spans="3:14" ht="13.5" thickTop="1" x14ac:dyDescent="0.2">
      <c r="C255" s="389"/>
    </row>
    <row r="256" spans="3:14" x14ac:dyDescent="0.2">
      <c r="C256" s="389"/>
    </row>
    <row r="257" spans="3:14" x14ac:dyDescent="0.2">
      <c r="C257" s="389"/>
    </row>
    <row r="258" spans="3:14" ht="15" x14ac:dyDescent="0.2">
      <c r="C258" s="390" t="s">
        <v>846</v>
      </c>
    </row>
    <row r="259" spans="3:14" x14ac:dyDescent="0.2">
      <c r="C259" s="389"/>
    </row>
    <row r="260" spans="3:14" ht="13.5" thickBot="1" x14ac:dyDescent="0.25">
      <c r="C260" s="391" t="s">
        <v>584</v>
      </c>
    </row>
    <row r="261" spans="3:14" ht="14.25" thickTop="1" thickBot="1" x14ac:dyDescent="0.25">
      <c r="C261" s="392" t="s">
        <v>574</v>
      </c>
      <c r="D261" s="393" t="s">
        <v>9</v>
      </c>
      <c r="E261" s="393" t="s">
        <v>575</v>
      </c>
      <c r="F261" s="393" t="s">
        <v>35</v>
      </c>
      <c r="G261" s="393" t="s">
        <v>576</v>
      </c>
      <c r="H261" s="393" t="s">
        <v>577</v>
      </c>
      <c r="I261" s="393" t="s">
        <v>578</v>
      </c>
      <c r="J261" s="393" t="s">
        <v>579</v>
      </c>
      <c r="K261" s="393" t="s">
        <v>580</v>
      </c>
      <c r="L261" s="393" t="s">
        <v>581</v>
      </c>
      <c r="M261" s="393" t="s">
        <v>16</v>
      </c>
      <c r="N261" s="394" t="s">
        <v>582</v>
      </c>
    </row>
    <row r="262" spans="3:14" ht="14.25" thickTop="1" thickBot="1" x14ac:dyDescent="0.25">
      <c r="C262" s="379">
        <v>39217</v>
      </c>
      <c r="D262" s="371" t="s">
        <v>730</v>
      </c>
      <c r="E262" s="372" t="s">
        <v>847</v>
      </c>
      <c r="F262" s="371" t="s">
        <v>697</v>
      </c>
      <c r="G262" s="373">
        <v>1425</v>
      </c>
      <c r="H262" s="371" t="s">
        <v>523</v>
      </c>
      <c r="I262" s="373">
        <v>4</v>
      </c>
      <c r="J262" s="371"/>
      <c r="K262" s="373" t="s">
        <v>518</v>
      </c>
      <c r="L262" s="373">
        <v>0</v>
      </c>
      <c r="M262" s="373">
        <v>3</v>
      </c>
      <c r="N262" s="380">
        <v>7</v>
      </c>
    </row>
    <row r="263" spans="3:14" ht="13.5" thickBot="1" x14ac:dyDescent="0.25">
      <c r="C263" s="381">
        <v>39220</v>
      </c>
      <c r="D263" s="368" t="s">
        <v>732</v>
      </c>
      <c r="E263" s="369" t="s">
        <v>848</v>
      </c>
      <c r="F263" s="368" t="s">
        <v>697</v>
      </c>
      <c r="G263" s="370">
        <v>860</v>
      </c>
      <c r="H263" s="368" t="s">
        <v>523</v>
      </c>
      <c r="I263" s="370">
        <v>4</v>
      </c>
      <c r="J263" s="368"/>
      <c r="K263" s="370" t="s">
        <v>524</v>
      </c>
      <c r="L263" s="370">
        <v>0</v>
      </c>
      <c r="M263" s="370">
        <v>5</v>
      </c>
      <c r="N263" s="382">
        <v>9</v>
      </c>
    </row>
    <row r="264" spans="3:14" ht="13.5" thickBot="1" x14ac:dyDescent="0.25">
      <c r="C264" s="379">
        <v>39222</v>
      </c>
      <c r="D264" s="371" t="s">
        <v>849</v>
      </c>
      <c r="E264" s="372" t="s">
        <v>850</v>
      </c>
      <c r="F264" s="371" t="s">
        <v>697</v>
      </c>
      <c r="G264" s="373">
        <v>2812</v>
      </c>
      <c r="H264" s="371" t="s">
        <v>523</v>
      </c>
      <c r="I264" s="373">
        <v>4</v>
      </c>
      <c r="J264" s="371" t="s">
        <v>553</v>
      </c>
      <c r="K264" s="373" t="s">
        <v>518</v>
      </c>
      <c r="L264" s="373">
        <v>0</v>
      </c>
      <c r="M264" s="373">
        <v>5</v>
      </c>
      <c r="N264" s="380">
        <v>6</v>
      </c>
    </row>
    <row r="265" spans="3:14" ht="13.5" thickBot="1" x14ac:dyDescent="0.25">
      <c r="C265" s="381">
        <v>39225</v>
      </c>
      <c r="D265" s="368" t="s">
        <v>728</v>
      </c>
      <c r="E265" s="369" t="s">
        <v>851</v>
      </c>
      <c r="F265" s="368" t="s">
        <v>697</v>
      </c>
      <c r="G265" s="370">
        <v>810</v>
      </c>
      <c r="H265" s="368" t="s">
        <v>523</v>
      </c>
      <c r="I265" s="370">
        <v>4</v>
      </c>
      <c r="J265" s="368" t="s">
        <v>553</v>
      </c>
      <c r="K265" s="370" t="s">
        <v>531</v>
      </c>
      <c r="L265" s="370">
        <v>0</v>
      </c>
      <c r="M265" s="370">
        <v>6</v>
      </c>
      <c r="N265" s="382">
        <v>8</v>
      </c>
    </row>
    <row r="266" spans="3:14" ht="13.5" thickBot="1" x14ac:dyDescent="0.25">
      <c r="C266" s="379">
        <v>39229</v>
      </c>
      <c r="D266" s="371" t="s">
        <v>720</v>
      </c>
      <c r="E266" s="372" t="s">
        <v>852</v>
      </c>
      <c r="F266" s="371" t="s">
        <v>697</v>
      </c>
      <c r="G266" s="373">
        <v>1413</v>
      </c>
      <c r="H266" s="371" t="s">
        <v>523</v>
      </c>
      <c r="I266" s="373">
        <v>4</v>
      </c>
      <c r="J266" s="371"/>
      <c r="K266" s="373" t="s">
        <v>518</v>
      </c>
      <c r="L266" s="373">
        <v>0</v>
      </c>
      <c r="M266" s="373">
        <v>3</v>
      </c>
      <c r="N266" s="380">
        <v>8</v>
      </c>
    </row>
    <row r="267" spans="3:14" ht="13.5" thickBot="1" x14ac:dyDescent="0.25">
      <c r="C267" s="381">
        <v>39231</v>
      </c>
      <c r="D267" s="368" t="s">
        <v>716</v>
      </c>
      <c r="E267" s="369" t="s">
        <v>853</v>
      </c>
      <c r="F267" s="368" t="s">
        <v>697</v>
      </c>
      <c r="G267" s="370">
        <v>1095</v>
      </c>
      <c r="H267" s="368" t="s">
        <v>523</v>
      </c>
      <c r="I267" s="370">
        <v>8</v>
      </c>
      <c r="J267" s="368"/>
      <c r="K267" s="370" t="s">
        <v>518</v>
      </c>
      <c r="L267" s="370">
        <v>1</v>
      </c>
      <c r="M267" s="370">
        <v>1</v>
      </c>
      <c r="N267" s="382">
        <v>3</v>
      </c>
    </row>
    <row r="268" spans="3:14" ht="13.5" thickBot="1" x14ac:dyDescent="0.25">
      <c r="C268" s="379">
        <v>39233</v>
      </c>
      <c r="D268" s="371" t="s">
        <v>747</v>
      </c>
      <c r="E268" s="372" t="s">
        <v>854</v>
      </c>
      <c r="F268" s="371" t="s">
        <v>697</v>
      </c>
      <c r="G268" s="373">
        <v>740</v>
      </c>
      <c r="H268" s="371" t="s">
        <v>523</v>
      </c>
      <c r="I268" s="373">
        <v>9</v>
      </c>
      <c r="J268" s="371"/>
      <c r="K268" s="373" t="s">
        <v>518</v>
      </c>
      <c r="L268" s="373">
        <v>0</v>
      </c>
      <c r="M268" s="373">
        <v>0</v>
      </c>
      <c r="N268" s="380">
        <v>2</v>
      </c>
    </row>
    <row r="269" spans="3:14" ht="13.5" thickBot="1" x14ac:dyDescent="0.25">
      <c r="C269" s="381">
        <v>39238</v>
      </c>
      <c r="D269" s="368" t="s">
        <v>722</v>
      </c>
      <c r="E269" s="369" t="s">
        <v>855</v>
      </c>
      <c r="F269" s="368" t="s">
        <v>697</v>
      </c>
      <c r="G269" s="370">
        <v>1014</v>
      </c>
      <c r="H269" s="368" t="s">
        <v>523</v>
      </c>
      <c r="I269" s="370">
        <v>4</v>
      </c>
      <c r="J269" s="368"/>
      <c r="K269" s="370" t="s">
        <v>524</v>
      </c>
      <c r="L269" s="370">
        <v>1</v>
      </c>
      <c r="M269" s="370">
        <v>4</v>
      </c>
      <c r="N269" s="382">
        <v>7</v>
      </c>
    </row>
    <row r="270" spans="3:14" ht="13.5" thickBot="1" x14ac:dyDescent="0.25">
      <c r="C270" s="379">
        <v>39240</v>
      </c>
      <c r="D270" s="371" t="s">
        <v>665</v>
      </c>
      <c r="E270" s="372" t="s">
        <v>845</v>
      </c>
      <c r="F270" s="371" t="s">
        <v>697</v>
      </c>
      <c r="G270" s="373">
        <v>1504</v>
      </c>
      <c r="H270" s="371" t="s">
        <v>523</v>
      </c>
      <c r="I270" s="373">
        <v>4</v>
      </c>
      <c r="J270" s="371"/>
      <c r="K270" s="373" t="s">
        <v>524</v>
      </c>
      <c r="L270" s="373">
        <v>0</v>
      </c>
      <c r="M270" s="373">
        <v>4</v>
      </c>
      <c r="N270" s="380">
        <v>7</v>
      </c>
    </row>
    <row r="271" spans="3:14" ht="13.5" thickBot="1" x14ac:dyDescent="0.25">
      <c r="C271" s="381">
        <v>39243</v>
      </c>
      <c r="D271" s="368" t="s">
        <v>856</v>
      </c>
      <c r="E271" s="369" t="s">
        <v>857</v>
      </c>
      <c r="F271" s="368" t="s">
        <v>697</v>
      </c>
      <c r="G271" s="370">
        <v>1127</v>
      </c>
      <c r="H271" s="368" t="s">
        <v>523</v>
      </c>
      <c r="I271" s="370">
        <v>4</v>
      </c>
      <c r="J271" s="368"/>
      <c r="K271" s="370" t="s">
        <v>524</v>
      </c>
      <c r="L271" s="370">
        <v>0</v>
      </c>
      <c r="M271" s="370">
        <v>6</v>
      </c>
      <c r="N271" s="382">
        <v>9</v>
      </c>
    </row>
    <row r="272" spans="3:14" ht="13.5" thickBot="1" x14ac:dyDescent="0.25">
      <c r="C272" s="379">
        <v>39245</v>
      </c>
      <c r="D272" s="371" t="s">
        <v>695</v>
      </c>
      <c r="E272" s="372" t="s">
        <v>858</v>
      </c>
      <c r="F272" s="371" t="s">
        <v>697</v>
      </c>
      <c r="G272" s="373">
        <v>1061</v>
      </c>
      <c r="H272" s="371" t="s">
        <v>523</v>
      </c>
      <c r="I272" s="373">
        <v>4</v>
      </c>
      <c r="J272" s="371" t="s">
        <v>565</v>
      </c>
      <c r="K272" s="373" t="s">
        <v>666</v>
      </c>
      <c r="L272" s="373">
        <v>1</v>
      </c>
      <c r="M272" s="373">
        <v>7</v>
      </c>
      <c r="N272" s="380">
        <v>6</v>
      </c>
    </row>
    <row r="273" spans="3:14" ht="13.5" thickBot="1" x14ac:dyDescent="0.25">
      <c r="C273" s="381">
        <v>39249</v>
      </c>
      <c r="D273" s="368" t="s">
        <v>705</v>
      </c>
      <c r="E273" s="369" t="s">
        <v>859</v>
      </c>
      <c r="F273" s="368" t="s">
        <v>697</v>
      </c>
      <c r="G273" s="370">
        <v>1120</v>
      </c>
      <c r="H273" s="368" t="s">
        <v>523</v>
      </c>
      <c r="I273" s="370">
        <v>4</v>
      </c>
      <c r="J273" s="368"/>
      <c r="K273" s="370" t="s">
        <v>518</v>
      </c>
      <c r="L273" s="370">
        <v>0</v>
      </c>
      <c r="M273" s="370">
        <v>1</v>
      </c>
      <c r="N273" s="382">
        <v>6</v>
      </c>
    </row>
    <row r="274" spans="3:14" ht="13.5" thickBot="1" x14ac:dyDescent="0.25">
      <c r="C274" s="379">
        <v>39252</v>
      </c>
      <c r="D274" s="371" t="s">
        <v>709</v>
      </c>
      <c r="E274" s="372" t="s">
        <v>781</v>
      </c>
      <c r="F274" s="371" t="s">
        <v>697</v>
      </c>
      <c r="G274" s="373">
        <v>1273</v>
      </c>
      <c r="H274" s="371" t="s">
        <v>523</v>
      </c>
      <c r="I274" s="373">
        <v>4</v>
      </c>
      <c r="J274" s="371"/>
      <c r="K274" s="373" t="s">
        <v>531</v>
      </c>
      <c r="L274" s="373">
        <v>1</v>
      </c>
      <c r="M274" s="373">
        <v>3</v>
      </c>
      <c r="N274" s="380">
        <v>7</v>
      </c>
    </row>
    <row r="275" spans="3:14" ht="13.5" thickBot="1" x14ac:dyDescent="0.25">
      <c r="C275" s="381">
        <v>39265</v>
      </c>
      <c r="D275" s="368" t="s">
        <v>709</v>
      </c>
      <c r="E275" s="369" t="s">
        <v>860</v>
      </c>
      <c r="F275" s="368" t="s">
        <v>697</v>
      </c>
      <c r="G275" s="370">
        <v>1311</v>
      </c>
      <c r="H275" s="368" t="s">
        <v>523</v>
      </c>
      <c r="I275" s="370">
        <v>4</v>
      </c>
      <c r="J275" s="368"/>
      <c r="K275" s="370" t="s">
        <v>524</v>
      </c>
      <c r="L275" s="370">
        <v>0</v>
      </c>
      <c r="M275" s="370">
        <v>6</v>
      </c>
      <c r="N275" s="382">
        <v>7</v>
      </c>
    </row>
    <row r="276" spans="3:14" ht="13.5" thickBot="1" x14ac:dyDescent="0.25">
      <c r="C276" s="379">
        <v>39268</v>
      </c>
      <c r="D276" s="371" t="s">
        <v>711</v>
      </c>
      <c r="E276" s="372" t="s">
        <v>763</v>
      </c>
      <c r="F276" s="371" t="s">
        <v>697</v>
      </c>
      <c r="G276" s="373">
        <v>2466</v>
      </c>
      <c r="H276" s="371" t="s">
        <v>523</v>
      </c>
      <c r="I276" s="373">
        <v>4</v>
      </c>
      <c r="J276" s="371"/>
      <c r="K276" s="373" t="s">
        <v>518</v>
      </c>
      <c r="L276" s="373">
        <v>0</v>
      </c>
      <c r="M276" s="373">
        <v>4</v>
      </c>
      <c r="N276" s="380">
        <v>8</v>
      </c>
    </row>
    <row r="277" spans="3:14" ht="13.5" thickBot="1" x14ac:dyDescent="0.25">
      <c r="C277" s="381">
        <v>39271</v>
      </c>
      <c r="D277" s="368" t="s">
        <v>861</v>
      </c>
      <c r="E277" s="369" t="s">
        <v>589</v>
      </c>
      <c r="F277" s="368" t="s">
        <v>697</v>
      </c>
      <c r="G277" s="370">
        <v>1423</v>
      </c>
      <c r="H277" s="368" t="s">
        <v>523</v>
      </c>
      <c r="I277" s="370">
        <v>4</v>
      </c>
      <c r="J277" s="368"/>
      <c r="K277" s="370" t="s">
        <v>524</v>
      </c>
      <c r="L277" s="370">
        <v>0</v>
      </c>
      <c r="M277" s="370">
        <v>3</v>
      </c>
      <c r="N277" s="382">
        <v>6</v>
      </c>
    </row>
    <row r="278" spans="3:14" ht="13.5" thickBot="1" x14ac:dyDescent="0.25">
      <c r="C278" s="379">
        <v>39273</v>
      </c>
      <c r="D278" s="371" t="s">
        <v>707</v>
      </c>
      <c r="E278" s="372" t="s">
        <v>862</v>
      </c>
      <c r="F278" s="371" t="s">
        <v>697</v>
      </c>
      <c r="G278" s="373">
        <v>1888</v>
      </c>
      <c r="H278" s="371" t="s">
        <v>523</v>
      </c>
      <c r="I278" s="373">
        <v>4</v>
      </c>
      <c r="J278" s="371"/>
      <c r="K278" s="373" t="s">
        <v>600</v>
      </c>
      <c r="L278" s="373">
        <v>1</v>
      </c>
      <c r="M278" s="373">
        <v>5</v>
      </c>
      <c r="N278" s="380">
        <v>6</v>
      </c>
    </row>
    <row r="279" spans="3:14" ht="13.5" thickBot="1" x14ac:dyDescent="0.25">
      <c r="C279" s="381">
        <v>39278</v>
      </c>
      <c r="D279" s="368" t="s">
        <v>698</v>
      </c>
      <c r="E279" s="369" t="s">
        <v>863</v>
      </c>
      <c r="F279" s="368" t="s">
        <v>697</v>
      </c>
      <c r="G279" s="370">
        <v>1164</v>
      </c>
      <c r="H279" s="368" t="s">
        <v>517</v>
      </c>
      <c r="I279" s="370">
        <v>4</v>
      </c>
      <c r="J279" s="368" t="s">
        <v>553</v>
      </c>
      <c r="K279" s="370" t="s">
        <v>600</v>
      </c>
      <c r="L279" s="370">
        <v>1</v>
      </c>
      <c r="M279" s="370">
        <v>9</v>
      </c>
      <c r="N279" s="382">
        <v>7</v>
      </c>
    </row>
    <row r="280" spans="3:14" ht="13.5" thickBot="1" x14ac:dyDescent="0.25">
      <c r="C280" s="379">
        <v>39280</v>
      </c>
      <c r="D280" s="371" t="s">
        <v>737</v>
      </c>
      <c r="E280" s="372" t="s">
        <v>864</v>
      </c>
      <c r="F280" s="371" t="s">
        <v>697</v>
      </c>
      <c r="G280" s="373">
        <v>1019</v>
      </c>
      <c r="H280" s="371" t="s">
        <v>523</v>
      </c>
      <c r="I280" s="373">
        <v>4</v>
      </c>
      <c r="J280" s="371" t="s">
        <v>553</v>
      </c>
      <c r="K280" s="373" t="s">
        <v>666</v>
      </c>
      <c r="L280" s="373">
        <v>2</v>
      </c>
      <c r="M280" s="373">
        <v>11</v>
      </c>
      <c r="N280" s="380">
        <v>10</v>
      </c>
    </row>
    <row r="281" spans="3:14" ht="13.5" thickBot="1" x14ac:dyDescent="0.25">
      <c r="C281" s="381">
        <v>39282</v>
      </c>
      <c r="D281" s="368" t="s">
        <v>772</v>
      </c>
      <c r="E281" s="369" t="s">
        <v>865</v>
      </c>
      <c r="F281" s="368" t="s">
        <v>697</v>
      </c>
      <c r="G281" s="370">
        <v>832</v>
      </c>
      <c r="H281" s="368" t="s">
        <v>523</v>
      </c>
      <c r="I281" s="370">
        <v>4</v>
      </c>
      <c r="J281" s="368"/>
      <c r="K281" s="370" t="s">
        <v>570</v>
      </c>
      <c r="L281" s="370">
        <v>0</v>
      </c>
      <c r="M281" s="370">
        <v>5</v>
      </c>
      <c r="N281" s="382">
        <v>7</v>
      </c>
    </row>
    <row r="282" spans="3:14" ht="13.5" thickBot="1" x14ac:dyDescent="0.25">
      <c r="C282" s="379">
        <v>39285</v>
      </c>
      <c r="D282" s="371" t="s">
        <v>700</v>
      </c>
      <c r="E282" s="372" t="s">
        <v>866</v>
      </c>
      <c r="F282" s="371" t="s">
        <v>697</v>
      </c>
      <c r="G282" s="373">
        <v>1922</v>
      </c>
      <c r="H282" s="371" t="s">
        <v>523</v>
      </c>
      <c r="I282" s="373">
        <v>4</v>
      </c>
      <c r="J282" s="371"/>
      <c r="K282" s="373" t="s">
        <v>518</v>
      </c>
      <c r="L282" s="373">
        <v>2</v>
      </c>
      <c r="M282" s="373">
        <v>3</v>
      </c>
      <c r="N282" s="380">
        <v>8</v>
      </c>
    </row>
    <row r="283" spans="3:14" ht="13.5" thickBot="1" x14ac:dyDescent="0.25">
      <c r="C283" s="381">
        <v>39287</v>
      </c>
      <c r="D283" s="368" t="s">
        <v>730</v>
      </c>
      <c r="E283" s="369" t="s">
        <v>867</v>
      </c>
      <c r="F283" s="368" t="s">
        <v>697</v>
      </c>
      <c r="G283" s="370">
        <v>3021</v>
      </c>
      <c r="H283" s="368" t="s">
        <v>523</v>
      </c>
      <c r="I283" s="370">
        <v>4</v>
      </c>
      <c r="J283" s="368" t="s">
        <v>565</v>
      </c>
      <c r="K283" s="370" t="s">
        <v>591</v>
      </c>
      <c r="L283" s="370">
        <v>0</v>
      </c>
      <c r="M283" s="370">
        <v>7</v>
      </c>
      <c r="N283" s="382">
        <v>7</v>
      </c>
    </row>
    <row r="284" spans="3:14" ht="13.5" thickBot="1" x14ac:dyDescent="0.25">
      <c r="C284" s="379">
        <v>39290</v>
      </c>
      <c r="D284" s="371" t="s">
        <v>671</v>
      </c>
      <c r="E284" s="372" t="s">
        <v>868</v>
      </c>
      <c r="F284" s="371" t="s">
        <v>697</v>
      </c>
      <c r="G284" s="373">
        <v>1864</v>
      </c>
      <c r="H284" s="371" t="s">
        <v>523</v>
      </c>
      <c r="I284" s="373">
        <v>4</v>
      </c>
      <c r="J284" s="371"/>
      <c r="K284" s="373" t="s">
        <v>570</v>
      </c>
      <c r="L284" s="373">
        <v>0</v>
      </c>
      <c r="M284" s="373">
        <v>5</v>
      </c>
      <c r="N284" s="380">
        <v>7</v>
      </c>
    </row>
    <row r="285" spans="3:14" ht="13.5" thickBot="1" x14ac:dyDescent="0.25">
      <c r="C285" s="381">
        <v>39292</v>
      </c>
      <c r="D285" s="368" t="s">
        <v>869</v>
      </c>
      <c r="E285" s="369" t="s">
        <v>870</v>
      </c>
      <c r="F285" s="368" t="s">
        <v>697</v>
      </c>
      <c r="G285" s="370">
        <v>2007</v>
      </c>
      <c r="H285" s="368" t="s">
        <v>523</v>
      </c>
      <c r="I285" s="370">
        <v>4</v>
      </c>
      <c r="J285" s="368" t="s">
        <v>565</v>
      </c>
      <c r="K285" s="370" t="s">
        <v>666</v>
      </c>
      <c r="L285" s="370">
        <v>2</v>
      </c>
      <c r="M285" s="370">
        <v>9</v>
      </c>
      <c r="N285" s="382">
        <v>11</v>
      </c>
    </row>
    <row r="286" spans="3:14" ht="13.5" thickBot="1" x14ac:dyDescent="0.25">
      <c r="C286" s="379">
        <v>39294</v>
      </c>
      <c r="D286" s="371" t="s">
        <v>718</v>
      </c>
      <c r="E286" s="372" t="s">
        <v>871</v>
      </c>
      <c r="F286" s="371" t="s">
        <v>697</v>
      </c>
      <c r="G286" s="373">
        <v>1082</v>
      </c>
      <c r="H286" s="371" t="s">
        <v>523</v>
      </c>
      <c r="I286" s="373">
        <v>4</v>
      </c>
      <c r="J286" s="371"/>
      <c r="K286" s="373" t="s">
        <v>524</v>
      </c>
      <c r="L286" s="373">
        <v>0</v>
      </c>
      <c r="M286" s="373">
        <v>4</v>
      </c>
      <c r="N286" s="380">
        <v>7</v>
      </c>
    </row>
    <row r="287" spans="3:14" ht="13.5" thickBot="1" x14ac:dyDescent="0.25">
      <c r="C287" s="395">
        <v>39299</v>
      </c>
      <c r="D287" s="396" t="s">
        <v>714</v>
      </c>
      <c r="E287" s="397" t="s">
        <v>872</v>
      </c>
      <c r="F287" s="396" t="s">
        <v>697</v>
      </c>
      <c r="G287" s="398">
        <v>2007</v>
      </c>
      <c r="H287" s="396" t="s">
        <v>523</v>
      </c>
      <c r="I287" s="398">
        <v>4</v>
      </c>
      <c r="J287" s="396"/>
      <c r="K287" s="398" t="s">
        <v>524</v>
      </c>
      <c r="L287" s="398">
        <v>1</v>
      </c>
      <c r="M287" s="398">
        <v>1</v>
      </c>
      <c r="N287" s="399">
        <v>9</v>
      </c>
    </row>
    <row r="288" spans="3:14" ht="13.5" thickTop="1" x14ac:dyDescent="0.2">
      <c r="C288" s="389"/>
    </row>
    <row r="289" spans="3:14" x14ac:dyDescent="0.2">
      <c r="C289" s="389"/>
    </row>
    <row r="290" spans="3:14" ht="13.5" thickBot="1" x14ac:dyDescent="0.25">
      <c r="C290" s="391" t="s">
        <v>584</v>
      </c>
    </row>
    <row r="291" spans="3:14" ht="14.25" thickTop="1" thickBot="1" x14ac:dyDescent="0.25">
      <c r="C291" s="392" t="s">
        <v>574</v>
      </c>
      <c r="D291" s="393" t="s">
        <v>9</v>
      </c>
      <c r="E291" s="393" t="s">
        <v>575</v>
      </c>
      <c r="F291" s="393" t="s">
        <v>35</v>
      </c>
      <c r="G291" s="393" t="s">
        <v>576</v>
      </c>
      <c r="H291" s="393" t="s">
        <v>577</v>
      </c>
      <c r="I291" s="393" t="s">
        <v>578</v>
      </c>
      <c r="J291" s="393" t="s">
        <v>579</v>
      </c>
      <c r="K291" s="393" t="s">
        <v>580</v>
      </c>
      <c r="L291" s="393" t="s">
        <v>581</v>
      </c>
      <c r="M291" s="393" t="s">
        <v>16</v>
      </c>
      <c r="N291" s="394" t="s">
        <v>582</v>
      </c>
    </row>
    <row r="292" spans="3:14" ht="14.25" thickTop="1" thickBot="1" x14ac:dyDescent="0.25">
      <c r="C292" s="379">
        <v>38846</v>
      </c>
      <c r="D292" s="371" t="s">
        <v>695</v>
      </c>
      <c r="E292" s="372" t="s">
        <v>873</v>
      </c>
      <c r="F292" s="371" t="s">
        <v>697</v>
      </c>
      <c r="G292" s="373">
        <v>2189</v>
      </c>
      <c r="H292" s="371" t="s">
        <v>523</v>
      </c>
      <c r="I292" s="373">
        <v>5</v>
      </c>
      <c r="J292" s="371"/>
      <c r="K292" s="373" t="s">
        <v>518</v>
      </c>
      <c r="L292" s="373">
        <v>0</v>
      </c>
      <c r="M292" s="373">
        <v>3</v>
      </c>
      <c r="N292" s="380">
        <v>7</v>
      </c>
    </row>
    <row r="293" spans="3:14" ht="13.5" thickBot="1" x14ac:dyDescent="0.25">
      <c r="C293" s="381">
        <v>38851</v>
      </c>
      <c r="D293" s="368" t="s">
        <v>671</v>
      </c>
      <c r="E293" s="369" t="s">
        <v>874</v>
      </c>
      <c r="F293" s="368" t="s">
        <v>697</v>
      </c>
      <c r="G293" s="370">
        <v>1316</v>
      </c>
      <c r="H293" s="368" t="s">
        <v>523</v>
      </c>
      <c r="I293" s="370">
        <v>5</v>
      </c>
      <c r="J293" s="368" t="s">
        <v>565</v>
      </c>
      <c r="K293" s="370" t="s">
        <v>534</v>
      </c>
      <c r="L293" s="370">
        <v>2</v>
      </c>
      <c r="M293" s="370">
        <v>5</v>
      </c>
      <c r="N293" s="382">
        <v>5</v>
      </c>
    </row>
    <row r="294" spans="3:14" ht="13.5" thickBot="1" x14ac:dyDescent="0.25">
      <c r="C294" s="379">
        <v>38855</v>
      </c>
      <c r="D294" s="371" t="s">
        <v>695</v>
      </c>
      <c r="E294" s="372" t="s">
        <v>875</v>
      </c>
      <c r="F294" s="371" t="s">
        <v>697</v>
      </c>
      <c r="G294" s="373">
        <v>1075</v>
      </c>
      <c r="H294" s="371" t="s">
        <v>523</v>
      </c>
      <c r="I294" s="373">
        <v>5</v>
      </c>
      <c r="J294" s="371"/>
      <c r="K294" s="373" t="s">
        <v>518</v>
      </c>
      <c r="L294" s="373">
        <v>1</v>
      </c>
      <c r="M294" s="373">
        <v>2</v>
      </c>
      <c r="N294" s="380">
        <v>5</v>
      </c>
    </row>
    <row r="295" spans="3:14" ht="13.5" thickBot="1" x14ac:dyDescent="0.25">
      <c r="C295" s="381">
        <v>38858</v>
      </c>
      <c r="D295" s="368" t="s">
        <v>698</v>
      </c>
      <c r="E295" s="369" t="s">
        <v>876</v>
      </c>
      <c r="F295" s="368" t="s">
        <v>697</v>
      </c>
      <c r="G295" s="370">
        <v>1075</v>
      </c>
      <c r="H295" s="368" t="s">
        <v>523</v>
      </c>
      <c r="I295" s="370">
        <v>5</v>
      </c>
      <c r="J295" s="368" t="s">
        <v>565</v>
      </c>
      <c r="K295" s="370" t="s">
        <v>518</v>
      </c>
      <c r="L295" s="370">
        <v>0</v>
      </c>
      <c r="M295" s="370">
        <v>3</v>
      </c>
      <c r="N295" s="382">
        <v>5</v>
      </c>
    </row>
    <row r="296" spans="3:14" ht="13.5" thickBot="1" x14ac:dyDescent="0.25">
      <c r="C296" s="379">
        <v>38862</v>
      </c>
      <c r="D296" s="371" t="s">
        <v>700</v>
      </c>
      <c r="E296" s="372" t="s">
        <v>877</v>
      </c>
      <c r="F296" s="371" t="s">
        <v>697</v>
      </c>
      <c r="G296" s="373">
        <v>988</v>
      </c>
      <c r="H296" s="371" t="s">
        <v>523</v>
      </c>
      <c r="I296" s="373">
        <v>5</v>
      </c>
      <c r="J296" s="371"/>
      <c r="K296" s="373" t="s">
        <v>518</v>
      </c>
      <c r="L296" s="373">
        <v>0</v>
      </c>
      <c r="M296" s="373">
        <v>2</v>
      </c>
      <c r="N296" s="380">
        <v>7</v>
      </c>
    </row>
    <row r="297" spans="3:14" ht="13.5" thickBot="1" x14ac:dyDescent="0.25">
      <c r="C297" s="381">
        <v>38865</v>
      </c>
      <c r="D297" s="368" t="s">
        <v>705</v>
      </c>
      <c r="E297" s="369" t="s">
        <v>878</v>
      </c>
      <c r="F297" s="368" t="s">
        <v>697</v>
      </c>
      <c r="G297" s="370">
        <v>816</v>
      </c>
      <c r="H297" s="368" t="s">
        <v>523</v>
      </c>
      <c r="I297" s="370">
        <v>5</v>
      </c>
      <c r="J297" s="368"/>
      <c r="K297" s="370" t="s">
        <v>531</v>
      </c>
      <c r="L297" s="370">
        <v>0</v>
      </c>
      <c r="M297" s="370">
        <v>6</v>
      </c>
      <c r="N297" s="382">
        <v>6</v>
      </c>
    </row>
    <row r="298" spans="3:14" ht="13.5" thickBot="1" x14ac:dyDescent="0.25">
      <c r="C298" s="379">
        <v>38867</v>
      </c>
      <c r="D298" s="371" t="s">
        <v>856</v>
      </c>
      <c r="E298" s="372" t="s">
        <v>879</v>
      </c>
      <c r="F298" s="371" t="s">
        <v>697</v>
      </c>
      <c r="G298" s="373">
        <v>1020</v>
      </c>
      <c r="H298" s="371" t="s">
        <v>523</v>
      </c>
      <c r="I298" s="373">
        <v>5</v>
      </c>
      <c r="J298" s="371"/>
      <c r="K298" s="373" t="s">
        <v>570</v>
      </c>
      <c r="L298" s="373">
        <v>0</v>
      </c>
      <c r="M298" s="373">
        <v>3</v>
      </c>
      <c r="N298" s="380">
        <v>9</v>
      </c>
    </row>
    <row r="299" spans="3:14" ht="13.5" thickBot="1" x14ac:dyDescent="0.25">
      <c r="C299" s="381">
        <v>38872</v>
      </c>
      <c r="D299" s="368" t="s">
        <v>728</v>
      </c>
      <c r="E299" s="369" t="s">
        <v>880</v>
      </c>
      <c r="F299" s="368" t="s">
        <v>697</v>
      </c>
      <c r="G299" s="370">
        <v>1120</v>
      </c>
      <c r="H299" s="368" t="s">
        <v>523</v>
      </c>
      <c r="I299" s="370">
        <v>5</v>
      </c>
      <c r="J299" s="368"/>
      <c r="K299" s="370" t="s">
        <v>524</v>
      </c>
      <c r="L299" s="370">
        <v>0</v>
      </c>
      <c r="M299" s="370">
        <v>5</v>
      </c>
      <c r="N299" s="382">
        <v>8</v>
      </c>
    </row>
    <row r="300" spans="3:14" ht="13.5" thickBot="1" x14ac:dyDescent="0.25">
      <c r="C300" s="379">
        <v>38874</v>
      </c>
      <c r="D300" s="371" t="s">
        <v>730</v>
      </c>
      <c r="E300" s="372" t="s">
        <v>881</v>
      </c>
      <c r="F300" s="371" t="s">
        <v>697</v>
      </c>
      <c r="G300" s="373">
        <v>1498</v>
      </c>
      <c r="H300" s="371" t="s">
        <v>523</v>
      </c>
      <c r="I300" s="373">
        <v>5</v>
      </c>
      <c r="J300" s="371"/>
      <c r="K300" s="373" t="s">
        <v>524</v>
      </c>
      <c r="L300" s="373">
        <v>0</v>
      </c>
      <c r="M300" s="373">
        <v>1</v>
      </c>
      <c r="N300" s="380">
        <v>6</v>
      </c>
    </row>
    <row r="301" spans="3:14" ht="13.5" thickBot="1" x14ac:dyDescent="0.25">
      <c r="C301" s="381">
        <v>38879</v>
      </c>
      <c r="D301" s="368" t="s">
        <v>882</v>
      </c>
      <c r="E301" s="369" t="s">
        <v>883</v>
      </c>
      <c r="F301" s="368" t="s">
        <v>697</v>
      </c>
      <c r="G301" s="370">
        <v>980</v>
      </c>
      <c r="H301" s="368" t="s">
        <v>523</v>
      </c>
      <c r="I301" s="370">
        <v>5</v>
      </c>
      <c r="J301" s="368"/>
      <c r="K301" s="370" t="s">
        <v>518</v>
      </c>
      <c r="L301" s="370">
        <v>0</v>
      </c>
      <c r="M301" s="370">
        <v>6</v>
      </c>
      <c r="N301" s="382">
        <v>7</v>
      </c>
    </row>
    <row r="302" spans="3:14" ht="13.5" thickBot="1" x14ac:dyDescent="0.25">
      <c r="C302" s="379">
        <v>38881</v>
      </c>
      <c r="D302" s="371" t="s">
        <v>714</v>
      </c>
      <c r="E302" s="372" t="s">
        <v>884</v>
      </c>
      <c r="F302" s="371" t="s">
        <v>697</v>
      </c>
      <c r="G302" s="373">
        <v>1301</v>
      </c>
      <c r="H302" s="371" t="s">
        <v>523</v>
      </c>
      <c r="I302" s="373">
        <v>5</v>
      </c>
      <c r="J302" s="371"/>
      <c r="K302" s="373" t="s">
        <v>524</v>
      </c>
      <c r="L302" s="373">
        <v>0</v>
      </c>
      <c r="M302" s="373">
        <v>2</v>
      </c>
      <c r="N302" s="380">
        <v>8</v>
      </c>
    </row>
    <row r="303" spans="3:14" ht="13.5" thickBot="1" x14ac:dyDescent="0.25">
      <c r="C303" s="381">
        <v>38883</v>
      </c>
      <c r="D303" s="368" t="s">
        <v>732</v>
      </c>
      <c r="E303" s="369" t="s">
        <v>885</v>
      </c>
      <c r="F303" s="368" t="s">
        <v>697</v>
      </c>
      <c r="G303" s="370">
        <v>1545</v>
      </c>
      <c r="H303" s="368" t="s">
        <v>523</v>
      </c>
      <c r="I303" s="370">
        <v>5</v>
      </c>
      <c r="J303" s="368"/>
      <c r="K303" s="370" t="s">
        <v>518</v>
      </c>
      <c r="L303" s="370">
        <v>1</v>
      </c>
      <c r="M303" s="370">
        <v>2</v>
      </c>
      <c r="N303" s="382">
        <v>6</v>
      </c>
    </row>
    <row r="304" spans="3:14" ht="13.5" thickBot="1" x14ac:dyDescent="0.25">
      <c r="C304" s="379">
        <v>38886</v>
      </c>
      <c r="D304" s="371" t="s">
        <v>772</v>
      </c>
      <c r="E304" s="372" t="s">
        <v>886</v>
      </c>
      <c r="F304" s="371" t="s">
        <v>697</v>
      </c>
      <c r="G304" s="373">
        <v>945</v>
      </c>
      <c r="H304" s="371" t="s">
        <v>523</v>
      </c>
      <c r="I304" s="373">
        <v>5</v>
      </c>
      <c r="J304" s="371" t="s">
        <v>565</v>
      </c>
      <c r="K304" s="373" t="s">
        <v>887</v>
      </c>
      <c r="L304" s="373">
        <v>3</v>
      </c>
      <c r="M304" s="373">
        <v>14</v>
      </c>
      <c r="N304" s="380">
        <v>13</v>
      </c>
    </row>
    <row r="305" spans="3:14" ht="13.5" thickBot="1" x14ac:dyDescent="0.25">
      <c r="C305" s="381">
        <v>38904</v>
      </c>
      <c r="D305" s="368" t="s">
        <v>747</v>
      </c>
      <c r="E305" s="369" t="s">
        <v>888</v>
      </c>
      <c r="F305" s="368" t="s">
        <v>697</v>
      </c>
      <c r="G305" s="370">
        <v>1852</v>
      </c>
      <c r="H305" s="368" t="s">
        <v>523</v>
      </c>
      <c r="I305" s="370">
        <v>4</v>
      </c>
      <c r="J305" s="368"/>
      <c r="K305" s="370" t="s">
        <v>531</v>
      </c>
      <c r="L305" s="370">
        <v>1</v>
      </c>
      <c r="M305" s="370">
        <v>5</v>
      </c>
      <c r="N305" s="382">
        <v>9</v>
      </c>
    </row>
    <row r="306" spans="3:14" ht="13.5" thickBot="1" x14ac:dyDescent="0.25">
      <c r="C306" s="379">
        <v>38907</v>
      </c>
      <c r="D306" s="371" t="s">
        <v>711</v>
      </c>
      <c r="E306" s="372" t="s">
        <v>889</v>
      </c>
      <c r="F306" s="371" t="s">
        <v>697</v>
      </c>
      <c r="G306" s="373">
        <v>1297</v>
      </c>
      <c r="H306" s="371" t="s">
        <v>523</v>
      </c>
      <c r="I306" s="373">
        <v>4</v>
      </c>
      <c r="J306" s="371"/>
      <c r="K306" s="373" t="s">
        <v>518</v>
      </c>
      <c r="L306" s="373">
        <v>0</v>
      </c>
      <c r="M306" s="373">
        <v>1</v>
      </c>
      <c r="N306" s="380">
        <v>4</v>
      </c>
    </row>
    <row r="307" spans="3:14" ht="13.5" thickBot="1" x14ac:dyDescent="0.25">
      <c r="C307" s="381">
        <v>38914</v>
      </c>
      <c r="D307" s="368" t="s">
        <v>709</v>
      </c>
      <c r="E307" s="369" t="s">
        <v>890</v>
      </c>
      <c r="F307" s="368" t="s">
        <v>697</v>
      </c>
      <c r="G307" s="370">
        <v>1527</v>
      </c>
      <c r="H307" s="368"/>
      <c r="I307" s="370">
        <v>10</v>
      </c>
      <c r="J307" s="368"/>
      <c r="K307" s="370" t="s">
        <v>524</v>
      </c>
      <c r="L307" s="370">
        <v>0</v>
      </c>
      <c r="M307" s="370">
        <v>3</v>
      </c>
      <c r="N307" s="382">
        <v>4</v>
      </c>
    </row>
    <row r="308" spans="3:14" ht="13.5" thickBot="1" x14ac:dyDescent="0.25">
      <c r="C308" s="379">
        <v>38918</v>
      </c>
      <c r="D308" s="371" t="s">
        <v>707</v>
      </c>
      <c r="E308" s="372" t="s">
        <v>891</v>
      </c>
      <c r="F308" s="371" t="s">
        <v>697</v>
      </c>
      <c r="G308" s="373">
        <v>1199</v>
      </c>
      <c r="H308" s="371"/>
      <c r="I308" s="373">
        <v>10</v>
      </c>
      <c r="J308" s="371"/>
      <c r="K308" s="373" t="s">
        <v>518</v>
      </c>
      <c r="L308" s="373">
        <v>0</v>
      </c>
      <c r="M308" s="373">
        <v>1</v>
      </c>
      <c r="N308" s="380">
        <v>7</v>
      </c>
    </row>
    <row r="309" spans="3:14" ht="13.5" thickBot="1" x14ac:dyDescent="0.25">
      <c r="C309" s="381">
        <v>38921</v>
      </c>
      <c r="D309" s="368" t="s">
        <v>665</v>
      </c>
      <c r="E309" s="369" t="s">
        <v>892</v>
      </c>
      <c r="F309" s="368" t="s">
        <v>697</v>
      </c>
      <c r="G309" s="370">
        <v>2242</v>
      </c>
      <c r="H309" s="368" t="s">
        <v>523</v>
      </c>
      <c r="I309" s="370">
        <v>5</v>
      </c>
      <c r="J309" s="368"/>
      <c r="K309" s="370" t="s">
        <v>524</v>
      </c>
      <c r="L309" s="370">
        <v>0</v>
      </c>
      <c r="M309" s="370">
        <v>2</v>
      </c>
      <c r="N309" s="382">
        <v>7</v>
      </c>
    </row>
    <row r="310" spans="3:14" ht="13.5" thickBot="1" x14ac:dyDescent="0.25">
      <c r="C310" s="379">
        <v>38923</v>
      </c>
      <c r="D310" s="371" t="s">
        <v>698</v>
      </c>
      <c r="E310" s="372" t="s">
        <v>893</v>
      </c>
      <c r="F310" s="371" t="s">
        <v>697</v>
      </c>
      <c r="G310" s="373">
        <v>1421</v>
      </c>
      <c r="H310" s="371" t="s">
        <v>523</v>
      </c>
      <c r="I310" s="373">
        <v>5</v>
      </c>
      <c r="J310" s="371"/>
      <c r="K310" s="373" t="s">
        <v>524</v>
      </c>
      <c r="L310" s="373">
        <v>0</v>
      </c>
      <c r="M310" s="373">
        <v>2</v>
      </c>
      <c r="N310" s="380">
        <v>5</v>
      </c>
    </row>
    <row r="311" spans="3:14" ht="13.5" thickBot="1" x14ac:dyDescent="0.25">
      <c r="C311" s="381">
        <v>38925</v>
      </c>
      <c r="D311" s="368" t="s">
        <v>714</v>
      </c>
      <c r="E311" s="369" t="s">
        <v>850</v>
      </c>
      <c r="F311" s="368" t="s">
        <v>697</v>
      </c>
      <c r="G311" s="370">
        <v>1536</v>
      </c>
      <c r="H311" s="368" t="s">
        <v>523</v>
      </c>
      <c r="I311" s="370">
        <v>5</v>
      </c>
      <c r="J311" s="368"/>
      <c r="K311" s="370" t="s">
        <v>524</v>
      </c>
      <c r="L311" s="370">
        <v>1</v>
      </c>
      <c r="M311" s="370">
        <v>3</v>
      </c>
      <c r="N311" s="382">
        <v>5</v>
      </c>
    </row>
    <row r="312" spans="3:14" ht="13.5" thickBot="1" x14ac:dyDescent="0.25">
      <c r="C312" s="379">
        <v>38928</v>
      </c>
      <c r="D312" s="371" t="s">
        <v>722</v>
      </c>
      <c r="E312" s="372" t="s">
        <v>894</v>
      </c>
      <c r="F312" s="371" t="s">
        <v>697</v>
      </c>
      <c r="G312" s="373">
        <v>1137</v>
      </c>
      <c r="H312" s="371" t="s">
        <v>523</v>
      </c>
      <c r="I312" s="373">
        <v>5</v>
      </c>
      <c r="J312" s="371"/>
      <c r="K312" s="373" t="s">
        <v>524</v>
      </c>
      <c r="L312" s="373">
        <v>0</v>
      </c>
      <c r="M312" s="373">
        <v>2</v>
      </c>
      <c r="N312" s="380">
        <v>4</v>
      </c>
    </row>
    <row r="313" spans="3:14" ht="13.5" thickBot="1" x14ac:dyDescent="0.25">
      <c r="C313" s="381">
        <v>38932</v>
      </c>
      <c r="D313" s="368" t="s">
        <v>720</v>
      </c>
      <c r="E313" s="369" t="s">
        <v>895</v>
      </c>
      <c r="F313" s="368" t="s">
        <v>697</v>
      </c>
      <c r="G313" s="370">
        <v>1712</v>
      </c>
      <c r="H313" s="368" t="s">
        <v>523</v>
      </c>
      <c r="I313" s="370">
        <v>5</v>
      </c>
      <c r="J313" s="368"/>
      <c r="K313" s="370" t="s">
        <v>531</v>
      </c>
      <c r="L313" s="370">
        <v>0</v>
      </c>
      <c r="M313" s="370">
        <v>4</v>
      </c>
      <c r="N313" s="382">
        <v>8</v>
      </c>
    </row>
    <row r="314" spans="3:14" ht="13.5" thickBot="1" x14ac:dyDescent="0.25">
      <c r="C314" s="379">
        <v>38935</v>
      </c>
      <c r="D314" s="371" t="s">
        <v>718</v>
      </c>
      <c r="E314" s="372" t="s">
        <v>896</v>
      </c>
      <c r="F314" s="371" t="s">
        <v>697</v>
      </c>
      <c r="G314" s="373">
        <v>1507</v>
      </c>
      <c r="H314" s="371" t="s">
        <v>523</v>
      </c>
      <c r="I314" s="373">
        <v>5</v>
      </c>
      <c r="J314" s="371"/>
      <c r="K314" s="373" t="s">
        <v>531</v>
      </c>
      <c r="L314" s="373">
        <v>1</v>
      </c>
      <c r="M314" s="373">
        <v>5</v>
      </c>
      <c r="N314" s="380">
        <v>7</v>
      </c>
    </row>
    <row r="315" spans="3:14" ht="13.5" thickBot="1" x14ac:dyDescent="0.25">
      <c r="C315" s="395">
        <v>38939</v>
      </c>
      <c r="D315" s="396" t="s">
        <v>869</v>
      </c>
      <c r="E315" s="397" t="s">
        <v>897</v>
      </c>
      <c r="F315" s="396" t="s">
        <v>697</v>
      </c>
      <c r="G315" s="398">
        <v>902</v>
      </c>
      <c r="H315" s="396" t="s">
        <v>523</v>
      </c>
      <c r="I315" s="398">
        <v>5</v>
      </c>
      <c r="J315" s="396" t="s">
        <v>565</v>
      </c>
      <c r="K315" s="398" t="s">
        <v>600</v>
      </c>
      <c r="L315" s="398">
        <v>2</v>
      </c>
      <c r="M315" s="398">
        <v>5</v>
      </c>
      <c r="N315" s="399">
        <v>8</v>
      </c>
    </row>
    <row r="316" spans="3:14" ht="13.5" thickTop="1" x14ac:dyDescent="0.2">
      <c r="C316" s="389"/>
    </row>
    <row r="317" spans="3:14" x14ac:dyDescent="0.2">
      <c r="C317" s="389"/>
    </row>
    <row r="318" spans="3:14" x14ac:dyDescent="0.2">
      <c r="C318" s="389"/>
    </row>
    <row r="319" spans="3:14" ht="15" x14ac:dyDescent="0.2">
      <c r="C319" s="390" t="s">
        <v>900</v>
      </c>
    </row>
    <row r="320" spans="3:14" x14ac:dyDescent="0.2">
      <c r="C320" s="389"/>
    </row>
    <row r="321" spans="3:14" ht="13.5" thickBot="1" x14ac:dyDescent="0.25">
      <c r="C321" s="391" t="s">
        <v>584</v>
      </c>
    </row>
    <row r="322" spans="3:14" ht="14.25" thickTop="1" thickBot="1" x14ac:dyDescent="0.25">
      <c r="C322" s="392" t="s">
        <v>574</v>
      </c>
      <c r="D322" s="393" t="s">
        <v>9</v>
      </c>
      <c r="E322" s="393" t="s">
        <v>575</v>
      </c>
      <c r="F322" s="393" t="s">
        <v>35</v>
      </c>
      <c r="G322" s="393" t="s">
        <v>576</v>
      </c>
      <c r="H322" s="393" t="s">
        <v>577</v>
      </c>
      <c r="I322" s="393" t="s">
        <v>578</v>
      </c>
      <c r="J322" s="393" t="s">
        <v>579</v>
      </c>
      <c r="K322" s="393" t="s">
        <v>580</v>
      </c>
      <c r="L322" s="393" t="s">
        <v>581</v>
      </c>
      <c r="M322" s="393" t="s">
        <v>16</v>
      </c>
      <c r="N322" s="394" t="s">
        <v>582</v>
      </c>
    </row>
    <row r="323" spans="3:14" ht="14.25" thickTop="1" thickBot="1" x14ac:dyDescent="0.25">
      <c r="C323" s="381">
        <v>38491</v>
      </c>
      <c r="D323" s="368" t="s">
        <v>707</v>
      </c>
      <c r="E323" s="369" t="s">
        <v>901</v>
      </c>
      <c r="F323" s="368" t="s">
        <v>697</v>
      </c>
      <c r="G323" s="370">
        <v>1056</v>
      </c>
      <c r="H323" s="368" t="s">
        <v>523</v>
      </c>
      <c r="I323" s="370">
        <v>6</v>
      </c>
      <c r="J323" s="368"/>
      <c r="K323" s="370" t="s">
        <v>518</v>
      </c>
      <c r="L323" s="370">
        <v>1</v>
      </c>
      <c r="M323" s="370">
        <v>3</v>
      </c>
      <c r="N323" s="382">
        <v>6</v>
      </c>
    </row>
    <row r="324" spans="3:14" ht="13.5" thickBot="1" x14ac:dyDescent="0.25">
      <c r="C324" s="379">
        <v>38494</v>
      </c>
      <c r="D324" s="371" t="s">
        <v>722</v>
      </c>
      <c r="E324" s="372" t="s">
        <v>902</v>
      </c>
      <c r="F324" s="371" t="s">
        <v>697</v>
      </c>
      <c r="G324" s="373">
        <v>1268</v>
      </c>
      <c r="H324" s="371" t="s">
        <v>523</v>
      </c>
      <c r="I324" s="373">
        <v>5</v>
      </c>
      <c r="J324" s="371"/>
      <c r="K324" s="373" t="s">
        <v>531</v>
      </c>
      <c r="L324" s="373">
        <v>0</v>
      </c>
      <c r="M324" s="373">
        <v>4</v>
      </c>
      <c r="N324" s="380">
        <v>6</v>
      </c>
    </row>
    <row r="325" spans="3:14" ht="13.5" thickBot="1" x14ac:dyDescent="0.25">
      <c r="C325" s="381">
        <v>38497</v>
      </c>
      <c r="D325" s="368" t="s">
        <v>665</v>
      </c>
      <c r="E325" s="369" t="s">
        <v>903</v>
      </c>
      <c r="F325" s="368" t="s">
        <v>697</v>
      </c>
      <c r="G325" s="370">
        <v>1607</v>
      </c>
      <c r="H325" s="368" t="s">
        <v>523</v>
      </c>
      <c r="I325" s="370">
        <v>5</v>
      </c>
      <c r="J325" s="368"/>
      <c r="K325" s="370" t="s">
        <v>518</v>
      </c>
      <c r="L325" s="370">
        <v>0</v>
      </c>
      <c r="M325" s="370">
        <v>2</v>
      </c>
      <c r="N325" s="382">
        <v>7</v>
      </c>
    </row>
    <row r="326" spans="3:14" ht="13.5" thickBot="1" x14ac:dyDescent="0.25">
      <c r="C326" s="379">
        <v>38501</v>
      </c>
      <c r="D326" s="371" t="s">
        <v>856</v>
      </c>
      <c r="E326" s="372" t="s">
        <v>904</v>
      </c>
      <c r="F326" s="371" t="s">
        <v>697</v>
      </c>
      <c r="G326" s="373">
        <v>1096</v>
      </c>
      <c r="H326" s="371" t="s">
        <v>523</v>
      </c>
      <c r="I326" s="373">
        <v>5</v>
      </c>
      <c r="J326" s="371" t="s">
        <v>553</v>
      </c>
      <c r="K326" s="373" t="s">
        <v>534</v>
      </c>
      <c r="L326" s="373">
        <v>3</v>
      </c>
      <c r="M326" s="373">
        <v>7</v>
      </c>
      <c r="N326" s="380">
        <v>8</v>
      </c>
    </row>
    <row r="327" spans="3:14" ht="13.5" thickBot="1" x14ac:dyDescent="0.25">
      <c r="C327" s="381">
        <v>38503</v>
      </c>
      <c r="D327" s="368" t="s">
        <v>698</v>
      </c>
      <c r="E327" s="369" t="s">
        <v>583</v>
      </c>
      <c r="F327" s="368" t="s">
        <v>697</v>
      </c>
      <c r="G327" s="370">
        <v>1134</v>
      </c>
      <c r="H327" s="368" t="s">
        <v>523</v>
      </c>
      <c r="I327" s="370">
        <v>5</v>
      </c>
      <c r="J327" s="368"/>
      <c r="K327" s="370" t="s">
        <v>518</v>
      </c>
      <c r="L327" s="370">
        <v>0</v>
      </c>
      <c r="M327" s="370">
        <v>2</v>
      </c>
      <c r="N327" s="382">
        <v>7</v>
      </c>
    </row>
    <row r="328" spans="3:14" ht="13.5" thickBot="1" x14ac:dyDescent="0.25">
      <c r="C328" s="379">
        <v>38505</v>
      </c>
      <c r="D328" s="371" t="s">
        <v>714</v>
      </c>
      <c r="E328" s="372" t="s">
        <v>905</v>
      </c>
      <c r="F328" s="371" t="s">
        <v>697</v>
      </c>
      <c r="G328" s="373">
        <v>1102</v>
      </c>
      <c r="H328" s="371" t="s">
        <v>523</v>
      </c>
      <c r="I328" s="373">
        <v>5</v>
      </c>
      <c r="J328" s="371" t="s">
        <v>565</v>
      </c>
      <c r="K328" s="373" t="s">
        <v>524</v>
      </c>
      <c r="L328" s="373">
        <v>1</v>
      </c>
      <c r="M328" s="373">
        <v>4</v>
      </c>
      <c r="N328" s="380">
        <v>7</v>
      </c>
    </row>
    <row r="329" spans="3:14" ht="13.5" thickBot="1" x14ac:dyDescent="0.25">
      <c r="C329" s="381">
        <v>38510</v>
      </c>
      <c r="D329" s="368" t="s">
        <v>709</v>
      </c>
      <c r="E329" s="369" t="s">
        <v>906</v>
      </c>
      <c r="F329" s="368" t="s">
        <v>697</v>
      </c>
      <c r="G329" s="370">
        <v>916</v>
      </c>
      <c r="H329" s="368" t="s">
        <v>523</v>
      </c>
      <c r="I329" s="370">
        <v>5</v>
      </c>
      <c r="J329" s="368"/>
      <c r="K329" s="370" t="s">
        <v>518</v>
      </c>
      <c r="L329" s="370">
        <v>0</v>
      </c>
      <c r="M329" s="370">
        <v>5</v>
      </c>
      <c r="N329" s="382">
        <v>7</v>
      </c>
    </row>
    <row r="330" spans="3:14" ht="13.5" thickBot="1" x14ac:dyDescent="0.25">
      <c r="C330" s="379">
        <v>38514</v>
      </c>
      <c r="D330" s="371" t="s">
        <v>849</v>
      </c>
      <c r="E330" s="372" t="s">
        <v>907</v>
      </c>
      <c r="F330" s="371" t="s">
        <v>697</v>
      </c>
      <c r="G330" s="373">
        <v>729</v>
      </c>
      <c r="H330" s="371" t="s">
        <v>523</v>
      </c>
      <c r="I330" s="373">
        <v>4</v>
      </c>
      <c r="J330" s="371" t="s">
        <v>553</v>
      </c>
      <c r="K330" s="373" t="s">
        <v>908</v>
      </c>
      <c r="L330" s="373">
        <v>6</v>
      </c>
      <c r="M330" s="373">
        <v>11</v>
      </c>
      <c r="N330" s="380">
        <v>7</v>
      </c>
    </row>
    <row r="331" spans="3:14" ht="13.5" thickBot="1" x14ac:dyDescent="0.25">
      <c r="C331" s="381">
        <v>38517</v>
      </c>
      <c r="D331" s="368" t="s">
        <v>671</v>
      </c>
      <c r="E331" s="369" t="s">
        <v>831</v>
      </c>
      <c r="F331" s="368" t="s">
        <v>697</v>
      </c>
      <c r="G331" s="370">
        <v>1241</v>
      </c>
      <c r="H331" s="368" t="s">
        <v>523</v>
      </c>
      <c r="I331" s="370">
        <v>4</v>
      </c>
      <c r="J331" s="368"/>
      <c r="K331" s="370" t="s">
        <v>518</v>
      </c>
      <c r="L331" s="370">
        <v>1</v>
      </c>
      <c r="M331" s="370">
        <v>2</v>
      </c>
      <c r="N331" s="382">
        <v>7</v>
      </c>
    </row>
    <row r="332" spans="3:14" ht="13.5" thickBot="1" x14ac:dyDescent="0.25">
      <c r="C332" s="379">
        <v>38520</v>
      </c>
      <c r="D332" s="371" t="s">
        <v>718</v>
      </c>
      <c r="E332" s="372" t="s">
        <v>909</v>
      </c>
      <c r="F332" s="371" t="s">
        <v>697</v>
      </c>
      <c r="G332" s="373">
        <v>819</v>
      </c>
      <c r="H332" s="371" t="s">
        <v>523</v>
      </c>
      <c r="I332" s="373">
        <v>4</v>
      </c>
      <c r="J332" s="371"/>
      <c r="K332" s="373" t="s">
        <v>518</v>
      </c>
      <c r="L332" s="373">
        <v>0</v>
      </c>
      <c r="M332" s="373">
        <v>4</v>
      </c>
      <c r="N332" s="380">
        <v>7</v>
      </c>
    </row>
    <row r="333" spans="3:14" ht="13.5" thickBot="1" x14ac:dyDescent="0.25">
      <c r="C333" s="381">
        <v>38522</v>
      </c>
      <c r="D333" s="368" t="s">
        <v>711</v>
      </c>
      <c r="E333" s="369" t="s">
        <v>910</v>
      </c>
      <c r="F333" s="368" t="s">
        <v>697</v>
      </c>
      <c r="G333" s="370">
        <v>1683</v>
      </c>
      <c r="H333" s="368" t="s">
        <v>523</v>
      </c>
      <c r="I333" s="370">
        <v>4</v>
      </c>
      <c r="J333" s="368"/>
      <c r="K333" s="370" t="s">
        <v>684</v>
      </c>
      <c r="L333" s="370">
        <v>2</v>
      </c>
      <c r="M333" s="370">
        <v>6</v>
      </c>
      <c r="N333" s="382">
        <v>6</v>
      </c>
    </row>
    <row r="334" spans="3:14" ht="13.5" thickBot="1" x14ac:dyDescent="0.25">
      <c r="C334" s="379">
        <v>38524</v>
      </c>
      <c r="D334" s="371" t="s">
        <v>728</v>
      </c>
      <c r="E334" s="372" t="s">
        <v>911</v>
      </c>
      <c r="F334" s="371" t="s">
        <v>697</v>
      </c>
      <c r="G334" s="373">
        <v>1131</v>
      </c>
      <c r="H334" s="371" t="s">
        <v>523</v>
      </c>
      <c r="I334" s="373">
        <v>4</v>
      </c>
      <c r="J334" s="371"/>
      <c r="K334" s="373" t="s">
        <v>531</v>
      </c>
      <c r="L334" s="373">
        <v>1</v>
      </c>
      <c r="M334" s="373">
        <v>5</v>
      </c>
      <c r="N334" s="380">
        <v>8</v>
      </c>
    </row>
    <row r="335" spans="3:14" ht="13.5" thickBot="1" x14ac:dyDescent="0.25">
      <c r="C335" s="381">
        <v>38525</v>
      </c>
      <c r="D335" s="368" t="s">
        <v>772</v>
      </c>
      <c r="E335" s="369" t="s">
        <v>843</v>
      </c>
      <c r="F335" s="368" t="s">
        <v>697</v>
      </c>
      <c r="G335" s="370">
        <v>825</v>
      </c>
      <c r="H335" s="368" t="s">
        <v>523</v>
      </c>
      <c r="I335" s="370">
        <v>4</v>
      </c>
      <c r="J335" s="368"/>
      <c r="K335" s="370" t="s">
        <v>524</v>
      </c>
      <c r="L335" s="370">
        <v>0</v>
      </c>
      <c r="M335" s="370">
        <v>3</v>
      </c>
      <c r="N335" s="382">
        <v>5</v>
      </c>
    </row>
    <row r="336" spans="3:14" ht="13.5" thickBot="1" x14ac:dyDescent="0.25">
      <c r="C336" s="379">
        <v>38534</v>
      </c>
      <c r="D336" s="371" t="s">
        <v>665</v>
      </c>
      <c r="E336" s="372" t="s">
        <v>912</v>
      </c>
      <c r="F336" s="371" t="s">
        <v>697</v>
      </c>
      <c r="G336" s="373">
        <v>1850</v>
      </c>
      <c r="H336" s="371" t="s">
        <v>523</v>
      </c>
      <c r="I336" s="373">
        <v>4</v>
      </c>
      <c r="J336" s="371"/>
      <c r="K336" s="373" t="s">
        <v>524</v>
      </c>
      <c r="L336" s="373">
        <v>0</v>
      </c>
      <c r="M336" s="373">
        <v>7</v>
      </c>
      <c r="N336" s="380">
        <v>8</v>
      </c>
    </row>
    <row r="337" spans="3:14" ht="13.5" thickBot="1" x14ac:dyDescent="0.25">
      <c r="C337" s="381">
        <v>38536</v>
      </c>
      <c r="D337" s="368" t="s">
        <v>747</v>
      </c>
      <c r="E337" s="369" t="s">
        <v>913</v>
      </c>
      <c r="F337" s="368" t="s">
        <v>697</v>
      </c>
      <c r="G337" s="370">
        <v>2252</v>
      </c>
      <c r="H337" s="368" t="s">
        <v>523</v>
      </c>
      <c r="I337" s="370">
        <v>4</v>
      </c>
      <c r="J337" s="368" t="s">
        <v>565</v>
      </c>
      <c r="K337" s="370" t="s">
        <v>524</v>
      </c>
      <c r="L337" s="370">
        <v>0</v>
      </c>
      <c r="M337" s="370">
        <v>5</v>
      </c>
      <c r="N337" s="382">
        <v>9</v>
      </c>
    </row>
    <row r="338" spans="3:14" ht="13.5" thickBot="1" x14ac:dyDescent="0.25">
      <c r="C338" s="379">
        <v>38538</v>
      </c>
      <c r="D338" s="371" t="s">
        <v>695</v>
      </c>
      <c r="E338" s="372" t="s">
        <v>914</v>
      </c>
      <c r="F338" s="371" t="s">
        <v>697</v>
      </c>
      <c r="G338" s="373">
        <v>1763</v>
      </c>
      <c r="H338" s="371" t="s">
        <v>523</v>
      </c>
      <c r="I338" s="373">
        <v>4</v>
      </c>
      <c r="J338" s="371" t="s">
        <v>565</v>
      </c>
      <c r="K338" s="373" t="s">
        <v>518</v>
      </c>
      <c r="L338" s="373">
        <v>1</v>
      </c>
      <c r="M338" s="373">
        <v>3</v>
      </c>
      <c r="N338" s="380">
        <v>4</v>
      </c>
    </row>
    <row r="339" spans="3:14" ht="13.5" thickBot="1" x14ac:dyDescent="0.25">
      <c r="C339" s="381">
        <v>38540</v>
      </c>
      <c r="D339" s="368" t="s">
        <v>732</v>
      </c>
      <c r="E339" s="369" t="s">
        <v>915</v>
      </c>
      <c r="F339" s="368" t="s">
        <v>697</v>
      </c>
      <c r="G339" s="370">
        <v>821</v>
      </c>
      <c r="H339" s="368" t="s">
        <v>523</v>
      </c>
      <c r="I339" s="370">
        <v>4</v>
      </c>
      <c r="J339" s="368"/>
      <c r="K339" s="370" t="s">
        <v>518</v>
      </c>
      <c r="L339" s="370">
        <v>0</v>
      </c>
      <c r="M339" s="370">
        <v>2</v>
      </c>
      <c r="N339" s="382">
        <v>4</v>
      </c>
    </row>
    <row r="340" spans="3:14" ht="13.5" thickBot="1" x14ac:dyDescent="0.25">
      <c r="C340" s="379">
        <v>38543</v>
      </c>
      <c r="D340" s="371" t="s">
        <v>861</v>
      </c>
      <c r="E340" s="372" t="s">
        <v>916</v>
      </c>
      <c r="F340" s="371" t="s">
        <v>697</v>
      </c>
      <c r="G340" s="373">
        <v>915</v>
      </c>
      <c r="H340" s="371" t="s">
        <v>523</v>
      </c>
      <c r="I340" s="373">
        <v>4</v>
      </c>
      <c r="J340" s="371" t="s">
        <v>565</v>
      </c>
      <c r="K340" s="373" t="s">
        <v>531</v>
      </c>
      <c r="L340" s="373">
        <v>2</v>
      </c>
      <c r="M340" s="373">
        <v>5</v>
      </c>
      <c r="N340" s="380">
        <v>7</v>
      </c>
    </row>
    <row r="341" spans="3:14" ht="13.5" thickBot="1" x14ac:dyDescent="0.25">
      <c r="C341" s="381">
        <v>38547</v>
      </c>
      <c r="D341" s="368" t="s">
        <v>720</v>
      </c>
      <c r="E341" s="369" t="s">
        <v>917</v>
      </c>
      <c r="F341" s="368" t="s">
        <v>697</v>
      </c>
      <c r="G341" s="370">
        <v>1741</v>
      </c>
      <c r="H341" s="368" t="s">
        <v>523</v>
      </c>
      <c r="I341" s="370">
        <v>4</v>
      </c>
      <c r="J341" s="368" t="s">
        <v>553</v>
      </c>
      <c r="K341" s="370" t="s">
        <v>531</v>
      </c>
      <c r="L341" s="370">
        <v>0</v>
      </c>
      <c r="M341" s="370">
        <v>5</v>
      </c>
      <c r="N341" s="382">
        <v>7</v>
      </c>
    </row>
    <row r="342" spans="3:14" ht="13.5" thickBot="1" x14ac:dyDescent="0.25">
      <c r="C342" s="379">
        <v>38550</v>
      </c>
      <c r="D342" s="371" t="s">
        <v>730</v>
      </c>
      <c r="E342" s="372" t="s">
        <v>918</v>
      </c>
      <c r="F342" s="371" t="s">
        <v>697</v>
      </c>
      <c r="G342" s="373">
        <v>1902</v>
      </c>
      <c r="H342" s="371" t="s">
        <v>523</v>
      </c>
      <c r="I342" s="373">
        <v>4</v>
      </c>
      <c r="J342" s="371"/>
      <c r="K342" s="373" t="s">
        <v>524</v>
      </c>
      <c r="L342" s="373">
        <v>0</v>
      </c>
      <c r="M342" s="373">
        <v>2</v>
      </c>
      <c r="N342" s="380">
        <v>7</v>
      </c>
    </row>
    <row r="343" spans="3:14" ht="13.5" thickBot="1" x14ac:dyDescent="0.25">
      <c r="C343" s="381">
        <v>38553</v>
      </c>
      <c r="D343" s="368" t="s">
        <v>705</v>
      </c>
      <c r="E343" s="369" t="s">
        <v>919</v>
      </c>
      <c r="F343" s="368" t="s">
        <v>697</v>
      </c>
      <c r="G343" s="370">
        <v>922</v>
      </c>
      <c r="H343" s="368" t="s">
        <v>523</v>
      </c>
      <c r="I343" s="370">
        <v>3</v>
      </c>
      <c r="J343" s="368" t="s">
        <v>553</v>
      </c>
      <c r="K343" s="370" t="s">
        <v>524</v>
      </c>
      <c r="L343" s="370">
        <v>0</v>
      </c>
      <c r="M343" s="370">
        <v>5</v>
      </c>
      <c r="N343" s="382">
        <v>7</v>
      </c>
    </row>
    <row r="344" spans="3:14" ht="13.5" thickBot="1" x14ac:dyDescent="0.25">
      <c r="C344" s="379">
        <v>38559</v>
      </c>
      <c r="D344" s="371" t="s">
        <v>869</v>
      </c>
      <c r="E344" s="372" t="s">
        <v>920</v>
      </c>
      <c r="F344" s="371" t="s">
        <v>697</v>
      </c>
      <c r="G344" s="373">
        <v>1306</v>
      </c>
      <c r="H344" s="371" t="s">
        <v>523</v>
      </c>
      <c r="I344" s="373">
        <v>4</v>
      </c>
      <c r="J344" s="371"/>
      <c r="K344" s="373" t="s">
        <v>684</v>
      </c>
      <c r="L344" s="373">
        <v>1</v>
      </c>
      <c r="M344" s="373">
        <v>4</v>
      </c>
      <c r="N344" s="380">
        <v>6</v>
      </c>
    </row>
    <row r="345" spans="3:14" ht="13.5" thickBot="1" x14ac:dyDescent="0.25">
      <c r="C345" s="381">
        <v>38561</v>
      </c>
      <c r="D345" s="368" t="s">
        <v>671</v>
      </c>
      <c r="E345" s="369" t="s">
        <v>921</v>
      </c>
      <c r="F345" s="368" t="s">
        <v>697</v>
      </c>
      <c r="G345" s="370">
        <v>1820</v>
      </c>
      <c r="H345" s="368" t="s">
        <v>523</v>
      </c>
      <c r="I345" s="370">
        <v>4</v>
      </c>
      <c r="J345" s="368"/>
      <c r="K345" s="370" t="s">
        <v>524</v>
      </c>
      <c r="L345" s="370">
        <v>1</v>
      </c>
      <c r="M345" s="370">
        <v>3</v>
      </c>
      <c r="N345" s="382">
        <v>5</v>
      </c>
    </row>
    <row r="346" spans="3:14" ht="13.5" thickBot="1" x14ac:dyDescent="0.25">
      <c r="C346" s="379">
        <v>38564</v>
      </c>
      <c r="D346" s="371" t="s">
        <v>700</v>
      </c>
      <c r="E346" s="372" t="s">
        <v>922</v>
      </c>
      <c r="F346" s="371" t="s">
        <v>697</v>
      </c>
      <c r="G346" s="373">
        <v>721</v>
      </c>
      <c r="H346" s="371" t="s">
        <v>523</v>
      </c>
      <c r="I346" s="373">
        <v>4</v>
      </c>
      <c r="J346" s="371"/>
      <c r="K346" s="373" t="s">
        <v>518</v>
      </c>
      <c r="L346" s="373">
        <v>2</v>
      </c>
      <c r="M346" s="373">
        <v>5</v>
      </c>
      <c r="N346" s="380">
        <v>8</v>
      </c>
    </row>
    <row r="347" spans="3:14" ht="13.5" thickBot="1" x14ac:dyDescent="0.25">
      <c r="C347" s="395">
        <v>38567</v>
      </c>
      <c r="D347" s="396" t="s">
        <v>728</v>
      </c>
      <c r="E347" s="397" t="s">
        <v>923</v>
      </c>
      <c r="F347" s="396" t="s">
        <v>697</v>
      </c>
      <c r="G347" s="398">
        <v>925</v>
      </c>
      <c r="H347" s="396" t="s">
        <v>523</v>
      </c>
      <c r="I347" s="398">
        <v>4</v>
      </c>
      <c r="J347" s="396"/>
      <c r="K347" s="398" t="s">
        <v>524</v>
      </c>
      <c r="L347" s="398">
        <v>0</v>
      </c>
      <c r="M347" s="398">
        <v>2</v>
      </c>
      <c r="N347" s="399">
        <v>6</v>
      </c>
    </row>
    <row r="348" spans="3:14" ht="13.5" thickTop="1" x14ac:dyDescent="0.2">
      <c r="C348" s="389"/>
    </row>
    <row r="349" spans="3:14" x14ac:dyDescent="0.2">
      <c r="C349" s="389"/>
    </row>
    <row r="351" spans="3:14" x14ac:dyDescent="0.2">
      <c r="C351" s="389"/>
    </row>
    <row r="352" spans="3:14" x14ac:dyDescent="0.2">
      <c r="C352" s="389"/>
    </row>
    <row r="353" spans="3:14" ht="15" x14ac:dyDescent="0.2">
      <c r="C353" s="390" t="s">
        <v>924</v>
      </c>
    </row>
    <row r="354" spans="3:14" x14ac:dyDescent="0.2">
      <c r="C354" s="389"/>
    </row>
    <row r="355" spans="3:14" ht="13.5" thickBot="1" x14ac:dyDescent="0.25">
      <c r="C355" s="391" t="s">
        <v>584</v>
      </c>
    </row>
    <row r="356" spans="3:14" ht="14.25" thickTop="1" thickBot="1" x14ac:dyDescent="0.25">
      <c r="C356" s="392" t="s">
        <v>574</v>
      </c>
      <c r="D356" s="393" t="s">
        <v>9</v>
      </c>
      <c r="E356" s="393" t="s">
        <v>575</v>
      </c>
      <c r="F356" s="393" t="s">
        <v>35</v>
      </c>
      <c r="G356" s="393" t="s">
        <v>576</v>
      </c>
      <c r="H356" s="393" t="s">
        <v>577</v>
      </c>
      <c r="I356" s="393" t="s">
        <v>578</v>
      </c>
      <c r="J356" s="393" t="s">
        <v>579</v>
      </c>
      <c r="K356" s="393" t="s">
        <v>580</v>
      </c>
      <c r="L356" s="393" t="s">
        <v>581</v>
      </c>
      <c r="M356" s="393" t="s">
        <v>16</v>
      </c>
      <c r="N356" s="394" t="s">
        <v>582</v>
      </c>
    </row>
    <row r="357" spans="3:14" ht="14.25" thickTop="1" thickBot="1" x14ac:dyDescent="0.25">
      <c r="C357" s="381">
        <v>38118</v>
      </c>
      <c r="D357" s="368" t="s">
        <v>849</v>
      </c>
      <c r="E357" s="369" t="s">
        <v>925</v>
      </c>
      <c r="F357" s="368" t="s">
        <v>697</v>
      </c>
      <c r="G357" s="370">
        <v>1715</v>
      </c>
      <c r="H357" s="368" t="s">
        <v>523</v>
      </c>
      <c r="I357" s="370">
        <v>3</v>
      </c>
      <c r="J357" s="368"/>
      <c r="K357" s="370" t="s">
        <v>518</v>
      </c>
      <c r="L357" s="370">
        <v>0</v>
      </c>
      <c r="M357" s="370">
        <v>5</v>
      </c>
      <c r="N357" s="382">
        <v>8</v>
      </c>
    </row>
    <row r="358" spans="3:14" ht="13.5" thickBot="1" x14ac:dyDescent="0.25">
      <c r="C358" s="379">
        <v>38121</v>
      </c>
      <c r="D358" s="371" t="s">
        <v>709</v>
      </c>
      <c r="E358" s="372" t="s">
        <v>926</v>
      </c>
      <c r="F358" s="371" t="s">
        <v>697</v>
      </c>
      <c r="G358" s="373">
        <v>910</v>
      </c>
      <c r="H358" s="371" t="s">
        <v>523</v>
      </c>
      <c r="I358" s="373">
        <v>3</v>
      </c>
      <c r="J358" s="371"/>
      <c r="K358" s="373" t="s">
        <v>524</v>
      </c>
      <c r="L358" s="373">
        <v>0</v>
      </c>
      <c r="M358" s="373">
        <v>3</v>
      </c>
      <c r="N358" s="380">
        <v>8</v>
      </c>
    </row>
    <row r="359" spans="3:14" ht="13.5" thickBot="1" x14ac:dyDescent="0.25">
      <c r="C359" s="381">
        <v>38123</v>
      </c>
      <c r="D359" s="368" t="s">
        <v>927</v>
      </c>
      <c r="E359" s="369" t="s">
        <v>928</v>
      </c>
      <c r="F359" s="368" t="s">
        <v>697</v>
      </c>
      <c r="G359" s="370">
        <v>673</v>
      </c>
      <c r="H359" s="368" t="s">
        <v>523</v>
      </c>
      <c r="I359" s="370">
        <v>3</v>
      </c>
      <c r="J359" s="368"/>
      <c r="K359" s="370" t="s">
        <v>518</v>
      </c>
      <c r="L359" s="370">
        <v>0</v>
      </c>
      <c r="M359" s="370">
        <v>4</v>
      </c>
      <c r="N359" s="382">
        <v>9</v>
      </c>
    </row>
    <row r="360" spans="3:14" ht="13.5" thickBot="1" x14ac:dyDescent="0.25">
      <c r="C360" s="379">
        <v>38127</v>
      </c>
      <c r="D360" s="371" t="s">
        <v>728</v>
      </c>
      <c r="E360" s="372" t="s">
        <v>929</v>
      </c>
      <c r="F360" s="371" t="s">
        <v>697</v>
      </c>
      <c r="G360" s="373">
        <v>790</v>
      </c>
      <c r="H360" s="371" t="s">
        <v>523</v>
      </c>
      <c r="I360" s="373">
        <v>3</v>
      </c>
      <c r="J360" s="371"/>
      <c r="K360" s="373" t="s">
        <v>518</v>
      </c>
      <c r="L360" s="373">
        <v>0</v>
      </c>
      <c r="M360" s="373">
        <v>4</v>
      </c>
      <c r="N360" s="380">
        <v>8</v>
      </c>
    </row>
    <row r="361" spans="3:14" ht="13.5" thickBot="1" x14ac:dyDescent="0.25">
      <c r="C361" s="381">
        <v>38129</v>
      </c>
      <c r="D361" s="368" t="s">
        <v>718</v>
      </c>
      <c r="E361" s="369" t="s">
        <v>930</v>
      </c>
      <c r="F361" s="368" t="s">
        <v>697</v>
      </c>
      <c r="G361" s="370">
        <v>620</v>
      </c>
      <c r="H361" s="368" t="s">
        <v>523</v>
      </c>
      <c r="I361" s="370">
        <v>4</v>
      </c>
      <c r="J361" s="368"/>
      <c r="K361" s="370" t="s">
        <v>524</v>
      </c>
      <c r="L361" s="370">
        <v>0</v>
      </c>
      <c r="M361" s="370">
        <v>6</v>
      </c>
      <c r="N361" s="382">
        <v>7</v>
      </c>
    </row>
    <row r="362" spans="3:14" ht="13.5" thickBot="1" x14ac:dyDescent="0.25">
      <c r="C362" s="379">
        <v>38132</v>
      </c>
      <c r="D362" s="371" t="s">
        <v>671</v>
      </c>
      <c r="E362" s="372" t="s">
        <v>931</v>
      </c>
      <c r="F362" s="371" t="s">
        <v>697</v>
      </c>
      <c r="G362" s="373">
        <v>852</v>
      </c>
      <c r="H362" s="371" t="s">
        <v>523</v>
      </c>
      <c r="I362" s="373">
        <v>3</v>
      </c>
      <c r="J362" s="371"/>
      <c r="K362" s="373" t="s">
        <v>518</v>
      </c>
      <c r="L362" s="373">
        <v>0</v>
      </c>
      <c r="M362" s="373">
        <v>4</v>
      </c>
      <c r="N362" s="380">
        <v>9</v>
      </c>
    </row>
    <row r="363" spans="3:14" ht="13.5" thickBot="1" x14ac:dyDescent="0.25">
      <c r="C363" s="381">
        <v>38134</v>
      </c>
      <c r="D363" s="368" t="s">
        <v>714</v>
      </c>
      <c r="E363" s="369" t="s">
        <v>932</v>
      </c>
      <c r="F363" s="368" t="s">
        <v>697</v>
      </c>
      <c r="G363" s="370">
        <v>828</v>
      </c>
      <c r="H363" s="368" t="s">
        <v>523</v>
      </c>
      <c r="I363" s="370">
        <v>4</v>
      </c>
      <c r="J363" s="368"/>
      <c r="K363" s="370" t="s">
        <v>524</v>
      </c>
      <c r="L363" s="370">
        <v>3</v>
      </c>
      <c r="M363" s="370">
        <v>4</v>
      </c>
      <c r="N363" s="382">
        <v>11</v>
      </c>
    </row>
    <row r="364" spans="3:14" ht="13.5" thickBot="1" x14ac:dyDescent="0.25">
      <c r="C364" s="379">
        <v>38137</v>
      </c>
      <c r="D364" s="371" t="s">
        <v>698</v>
      </c>
      <c r="E364" s="372" t="s">
        <v>933</v>
      </c>
      <c r="F364" s="371" t="s">
        <v>697</v>
      </c>
      <c r="G364" s="373">
        <v>925</v>
      </c>
      <c r="H364" s="371" t="s">
        <v>523</v>
      </c>
      <c r="I364" s="373">
        <v>4</v>
      </c>
      <c r="J364" s="371"/>
      <c r="K364" s="373" t="s">
        <v>518</v>
      </c>
      <c r="L364" s="373">
        <v>0</v>
      </c>
      <c r="M364" s="373">
        <v>1</v>
      </c>
      <c r="N364" s="380">
        <v>4</v>
      </c>
    </row>
    <row r="365" spans="3:14" ht="13.5" thickBot="1" x14ac:dyDescent="0.25">
      <c r="C365" s="381">
        <v>38169</v>
      </c>
      <c r="D365" s="368" t="s">
        <v>730</v>
      </c>
      <c r="E365" s="369" t="s">
        <v>934</v>
      </c>
      <c r="F365" s="368" t="s">
        <v>697</v>
      </c>
      <c r="G365" s="370">
        <v>1702</v>
      </c>
      <c r="H365" s="368" t="s">
        <v>523</v>
      </c>
      <c r="I365" s="370">
        <v>4</v>
      </c>
      <c r="J365" s="368" t="s">
        <v>565</v>
      </c>
      <c r="K365" s="370" t="s">
        <v>524</v>
      </c>
      <c r="L365" s="370">
        <v>0</v>
      </c>
      <c r="M365" s="370">
        <v>6</v>
      </c>
      <c r="N365" s="382">
        <v>10</v>
      </c>
    </row>
    <row r="366" spans="3:14" ht="13.5" thickBot="1" x14ac:dyDescent="0.25">
      <c r="C366" s="379">
        <v>38172</v>
      </c>
      <c r="D366" s="371" t="s">
        <v>695</v>
      </c>
      <c r="E366" s="372" t="s">
        <v>935</v>
      </c>
      <c r="F366" s="371" t="s">
        <v>697</v>
      </c>
      <c r="G366" s="373">
        <v>1965</v>
      </c>
      <c r="H366" s="371" t="s">
        <v>523</v>
      </c>
      <c r="I366" s="373">
        <v>4</v>
      </c>
      <c r="J366" s="371"/>
      <c r="K366" s="373" t="s">
        <v>524</v>
      </c>
      <c r="L366" s="373">
        <v>0</v>
      </c>
      <c r="M366" s="373">
        <v>1</v>
      </c>
      <c r="N366" s="380">
        <v>7</v>
      </c>
    </row>
    <row r="367" spans="3:14" ht="13.5" thickBot="1" x14ac:dyDescent="0.25">
      <c r="C367" s="381">
        <v>38174</v>
      </c>
      <c r="D367" s="368" t="s">
        <v>849</v>
      </c>
      <c r="E367" s="369" t="s">
        <v>936</v>
      </c>
      <c r="F367" s="368" t="s">
        <v>697</v>
      </c>
      <c r="G367" s="370">
        <v>2130</v>
      </c>
      <c r="H367" s="368" t="s">
        <v>523</v>
      </c>
      <c r="I367" s="370">
        <v>4</v>
      </c>
      <c r="J367" s="368"/>
      <c r="K367" s="370" t="s">
        <v>518</v>
      </c>
      <c r="L367" s="370">
        <v>1</v>
      </c>
      <c r="M367" s="370">
        <v>2</v>
      </c>
      <c r="N367" s="382">
        <v>9</v>
      </c>
    </row>
    <row r="368" spans="3:14" ht="13.5" thickBot="1" x14ac:dyDescent="0.25">
      <c r="C368" s="379">
        <v>38177</v>
      </c>
      <c r="D368" s="371" t="s">
        <v>705</v>
      </c>
      <c r="E368" s="372" t="s">
        <v>937</v>
      </c>
      <c r="F368" s="371" t="s">
        <v>697</v>
      </c>
      <c r="G368" s="373">
        <v>715</v>
      </c>
      <c r="H368" s="371" t="s">
        <v>523</v>
      </c>
      <c r="I368" s="373">
        <v>5</v>
      </c>
      <c r="J368" s="371"/>
      <c r="K368" s="373" t="s">
        <v>531</v>
      </c>
      <c r="L368" s="373">
        <v>0</v>
      </c>
      <c r="M368" s="373">
        <v>4</v>
      </c>
      <c r="N368" s="380">
        <v>9</v>
      </c>
    </row>
    <row r="369" spans="3:14" ht="13.5" thickBot="1" x14ac:dyDescent="0.25">
      <c r="C369" s="381">
        <v>38178</v>
      </c>
      <c r="D369" s="368" t="s">
        <v>869</v>
      </c>
      <c r="E369" s="369" t="s">
        <v>938</v>
      </c>
      <c r="F369" s="368" t="s">
        <v>697</v>
      </c>
      <c r="G369" s="370">
        <v>876</v>
      </c>
      <c r="H369" s="368" t="s">
        <v>523</v>
      </c>
      <c r="I369" s="370">
        <v>5</v>
      </c>
      <c r="J369" s="368" t="s">
        <v>565</v>
      </c>
      <c r="K369" s="370" t="s">
        <v>524</v>
      </c>
      <c r="L369" s="370">
        <v>0</v>
      </c>
      <c r="M369" s="370">
        <v>3</v>
      </c>
      <c r="N369" s="382">
        <v>5</v>
      </c>
    </row>
    <row r="370" spans="3:14" ht="13.5" thickBot="1" x14ac:dyDescent="0.25">
      <c r="C370" s="379">
        <v>38181</v>
      </c>
      <c r="D370" s="371" t="s">
        <v>671</v>
      </c>
      <c r="E370" s="372" t="s">
        <v>939</v>
      </c>
      <c r="F370" s="371" t="s">
        <v>697</v>
      </c>
      <c r="G370" s="373">
        <v>1053</v>
      </c>
      <c r="H370" s="371" t="s">
        <v>523</v>
      </c>
      <c r="I370" s="373">
        <v>4</v>
      </c>
      <c r="J370" s="371" t="s">
        <v>565</v>
      </c>
      <c r="K370" s="373" t="s">
        <v>534</v>
      </c>
      <c r="L370" s="373">
        <v>1</v>
      </c>
      <c r="M370" s="373">
        <v>6</v>
      </c>
      <c r="N370" s="380">
        <v>8</v>
      </c>
    </row>
    <row r="371" spans="3:14" ht="13.5" thickBot="1" x14ac:dyDescent="0.25">
      <c r="C371" s="381">
        <v>38186</v>
      </c>
      <c r="D371" s="368" t="s">
        <v>747</v>
      </c>
      <c r="E371" s="369" t="s">
        <v>940</v>
      </c>
      <c r="F371" s="368" t="s">
        <v>697</v>
      </c>
      <c r="G371" s="370">
        <v>1597</v>
      </c>
      <c r="H371" s="368" t="s">
        <v>523</v>
      </c>
      <c r="I371" s="370">
        <v>4</v>
      </c>
      <c r="J371" s="368"/>
      <c r="K371" s="370" t="s">
        <v>524</v>
      </c>
      <c r="L371" s="370">
        <v>0</v>
      </c>
      <c r="M371" s="370">
        <v>4</v>
      </c>
      <c r="N371" s="382">
        <v>8</v>
      </c>
    </row>
    <row r="372" spans="3:14" ht="13.5" thickBot="1" x14ac:dyDescent="0.25">
      <c r="C372" s="379">
        <v>38188</v>
      </c>
      <c r="D372" s="371" t="s">
        <v>720</v>
      </c>
      <c r="E372" s="372" t="s">
        <v>941</v>
      </c>
      <c r="F372" s="371" t="s">
        <v>697</v>
      </c>
      <c r="G372" s="373">
        <v>1462</v>
      </c>
      <c r="H372" s="371" t="s">
        <v>523</v>
      </c>
      <c r="I372" s="373">
        <v>4</v>
      </c>
      <c r="J372" s="371"/>
      <c r="K372" s="373" t="s">
        <v>518</v>
      </c>
      <c r="L372" s="373">
        <v>0</v>
      </c>
      <c r="M372" s="373">
        <v>0</v>
      </c>
      <c r="N372" s="380">
        <v>7</v>
      </c>
    </row>
    <row r="373" spans="3:14" ht="13.5" thickBot="1" x14ac:dyDescent="0.25">
      <c r="C373" s="381">
        <v>38192</v>
      </c>
      <c r="D373" s="368" t="s">
        <v>732</v>
      </c>
      <c r="E373" s="369" t="s">
        <v>942</v>
      </c>
      <c r="F373" s="368" t="s">
        <v>697</v>
      </c>
      <c r="G373" s="370">
        <v>610</v>
      </c>
      <c r="H373" s="368" t="s">
        <v>523</v>
      </c>
      <c r="I373" s="370">
        <v>4</v>
      </c>
      <c r="J373" s="368"/>
      <c r="K373" s="370" t="s">
        <v>518</v>
      </c>
      <c r="L373" s="370">
        <v>0</v>
      </c>
      <c r="M373" s="370">
        <v>0</v>
      </c>
      <c r="N373" s="382">
        <v>5</v>
      </c>
    </row>
    <row r="374" spans="3:14" ht="13.5" thickBot="1" x14ac:dyDescent="0.25">
      <c r="C374" s="379">
        <v>38195</v>
      </c>
      <c r="D374" s="371" t="s">
        <v>709</v>
      </c>
      <c r="E374" s="372" t="s">
        <v>943</v>
      </c>
      <c r="F374" s="371" t="s">
        <v>697</v>
      </c>
      <c r="G374" s="373">
        <v>1044</v>
      </c>
      <c r="H374" s="371" t="s">
        <v>523</v>
      </c>
      <c r="I374" s="373">
        <v>4</v>
      </c>
      <c r="J374" s="371" t="s">
        <v>553</v>
      </c>
      <c r="K374" s="373" t="s">
        <v>531</v>
      </c>
      <c r="L374" s="373">
        <v>0</v>
      </c>
      <c r="M374" s="373">
        <v>4</v>
      </c>
      <c r="N374" s="380">
        <v>8</v>
      </c>
    </row>
    <row r="375" spans="3:14" ht="13.5" thickBot="1" x14ac:dyDescent="0.25">
      <c r="C375" s="381">
        <v>38197</v>
      </c>
      <c r="D375" s="368" t="s">
        <v>707</v>
      </c>
      <c r="E375" s="369" t="s">
        <v>944</v>
      </c>
      <c r="F375" s="368" t="s">
        <v>697</v>
      </c>
      <c r="G375" s="370">
        <v>824</v>
      </c>
      <c r="H375" s="368" t="s">
        <v>523</v>
      </c>
      <c r="I375" s="370">
        <v>4</v>
      </c>
      <c r="J375" s="368"/>
      <c r="K375" s="370" t="s">
        <v>518</v>
      </c>
      <c r="L375" s="370">
        <v>1</v>
      </c>
      <c r="M375" s="370">
        <v>3</v>
      </c>
      <c r="N375" s="382">
        <v>5</v>
      </c>
    </row>
    <row r="376" spans="3:14" ht="13.5" thickBot="1" x14ac:dyDescent="0.25">
      <c r="C376" s="379">
        <v>38199</v>
      </c>
      <c r="D376" s="371" t="s">
        <v>945</v>
      </c>
      <c r="E376" s="372" t="s">
        <v>946</v>
      </c>
      <c r="F376" s="371" t="s">
        <v>697</v>
      </c>
      <c r="G376" s="373">
        <v>812</v>
      </c>
      <c r="H376" s="371" t="s">
        <v>523</v>
      </c>
      <c r="I376" s="373">
        <v>4</v>
      </c>
      <c r="J376" s="371"/>
      <c r="K376" s="373" t="s">
        <v>524</v>
      </c>
      <c r="L376" s="373">
        <v>1</v>
      </c>
      <c r="M376" s="373">
        <v>1</v>
      </c>
      <c r="N376" s="380">
        <v>6</v>
      </c>
    </row>
    <row r="377" spans="3:14" ht="13.5" thickBot="1" x14ac:dyDescent="0.25">
      <c r="C377" s="381">
        <v>38202</v>
      </c>
      <c r="D377" s="368" t="s">
        <v>665</v>
      </c>
      <c r="E377" s="369" t="s">
        <v>947</v>
      </c>
      <c r="F377" s="368" t="s">
        <v>697</v>
      </c>
      <c r="G377" s="370">
        <v>1348</v>
      </c>
      <c r="H377" s="368" t="s">
        <v>523</v>
      </c>
      <c r="I377" s="370">
        <v>4</v>
      </c>
      <c r="J377" s="368"/>
      <c r="K377" s="370" t="s">
        <v>524</v>
      </c>
      <c r="L377" s="370">
        <v>0</v>
      </c>
      <c r="M377" s="370">
        <v>2</v>
      </c>
      <c r="N377" s="382">
        <v>8</v>
      </c>
    </row>
    <row r="378" spans="3:14" ht="13.5" thickBot="1" x14ac:dyDescent="0.25">
      <c r="C378" s="379">
        <v>38204</v>
      </c>
      <c r="D378" s="371" t="s">
        <v>730</v>
      </c>
      <c r="E378" s="372" t="s">
        <v>948</v>
      </c>
      <c r="F378" s="371" t="s">
        <v>697</v>
      </c>
      <c r="G378" s="373">
        <v>1463</v>
      </c>
      <c r="H378" s="371" t="s">
        <v>523</v>
      </c>
      <c r="I378" s="373">
        <v>4</v>
      </c>
      <c r="J378" s="371"/>
      <c r="K378" s="373" t="s">
        <v>531</v>
      </c>
      <c r="L378" s="373">
        <v>0</v>
      </c>
      <c r="M378" s="373">
        <v>2</v>
      </c>
      <c r="N378" s="380">
        <v>5</v>
      </c>
    </row>
    <row r="379" spans="3:14" ht="13.5" thickBot="1" x14ac:dyDescent="0.25">
      <c r="C379" s="395">
        <v>38207</v>
      </c>
      <c r="D379" s="396" t="s">
        <v>861</v>
      </c>
      <c r="E379" s="397" t="s">
        <v>949</v>
      </c>
      <c r="F379" s="396" t="s">
        <v>697</v>
      </c>
      <c r="G379" s="398">
        <v>724</v>
      </c>
      <c r="H379" s="396" t="s">
        <v>523</v>
      </c>
      <c r="I379" s="398">
        <v>4</v>
      </c>
      <c r="J379" s="396" t="s">
        <v>565</v>
      </c>
      <c r="K379" s="398" t="s">
        <v>518</v>
      </c>
      <c r="L379" s="398">
        <v>0</v>
      </c>
      <c r="M379" s="398">
        <v>2</v>
      </c>
      <c r="N379" s="399">
        <v>8</v>
      </c>
    </row>
    <row r="380" spans="3:14" ht="13.5" thickTop="1" x14ac:dyDescent="0.2">
      <c r="C380" s="389"/>
    </row>
    <row r="382" spans="3:14" x14ac:dyDescent="0.2">
      <c r="C382" s="389"/>
    </row>
    <row r="383" spans="3:14" x14ac:dyDescent="0.2">
      <c r="C383" s="389"/>
    </row>
    <row r="384" spans="3:14" ht="15" x14ac:dyDescent="0.2">
      <c r="C384" s="390" t="s">
        <v>951</v>
      </c>
    </row>
    <row r="385" spans="3:14" x14ac:dyDescent="0.2">
      <c r="C385" s="389"/>
    </row>
    <row r="386" spans="3:14" ht="13.5" thickBot="1" x14ac:dyDescent="0.25">
      <c r="C386" s="391" t="s">
        <v>584</v>
      </c>
    </row>
    <row r="387" spans="3:14" ht="14.25" thickTop="1" thickBot="1" x14ac:dyDescent="0.25">
      <c r="C387" s="392" t="s">
        <v>574</v>
      </c>
      <c r="D387" s="393" t="s">
        <v>9</v>
      </c>
      <c r="E387" s="393" t="s">
        <v>575</v>
      </c>
      <c r="F387" s="393" t="s">
        <v>35</v>
      </c>
      <c r="G387" s="393" t="s">
        <v>576</v>
      </c>
      <c r="H387" s="393" t="s">
        <v>577</v>
      </c>
      <c r="I387" s="393" t="s">
        <v>578</v>
      </c>
      <c r="J387" s="393" t="s">
        <v>579</v>
      </c>
      <c r="K387" s="393" t="s">
        <v>580</v>
      </c>
      <c r="L387" s="393" t="s">
        <v>581</v>
      </c>
      <c r="M387" s="393" t="s">
        <v>16</v>
      </c>
      <c r="N387" s="394" t="s">
        <v>582</v>
      </c>
    </row>
    <row r="388" spans="3:14" ht="14.25" thickTop="1" thickBot="1" x14ac:dyDescent="0.25">
      <c r="C388" s="381">
        <v>37754</v>
      </c>
      <c r="D388" s="368" t="s">
        <v>791</v>
      </c>
      <c r="E388" s="369" t="s">
        <v>952</v>
      </c>
      <c r="F388" s="368" t="s">
        <v>779</v>
      </c>
      <c r="G388" s="370">
        <v>704</v>
      </c>
      <c r="H388" s="368" t="s">
        <v>523</v>
      </c>
      <c r="I388" s="370">
        <v>4</v>
      </c>
      <c r="J388" s="368"/>
      <c r="K388" s="370" t="s">
        <v>524</v>
      </c>
      <c r="L388" s="370">
        <v>0</v>
      </c>
      <c r="M388" s="370">
        <v>2</v>
      </c>
      <c r="N388" s="382">
        <v>7</v>
      </c>
    </row>
    <row r="389" spans="3:14" ht="13.5" thickBot="1" x14ac:dyDescent="0.25">
      <c r="C389" s="379">
        <v>37756</v>
      </c>
      <c r="D389" s="371" t="s">
        <v>841</v>
      </c>
      <c r="E389" s="372" t="s">
        <v>953</v>
      </c>
      <c r="F389" s="371" t="s">
        <v>779</v>
      </c>
      <c r="G389" s="373">
        <v>1030</v>
      </c>
      <c r="H389" s="371" t="s">
        <v>523</v>
      </c>
      <c r="I389" s="373">
        <v>4</v>
      </c>
      <c r="J389" s="371" t="s">
        <v>565</v>
      </c>
      <c r="K389" s="373" t="s">
        <v>531</v>
      </c>
      <c r="L389" s="373">
        <v>0</v>
      </c>
      <c r="M389" s="373">
        <v>5</v>
      </c>
      <c r="N389" s="380">
        <v>7</v>
      </c>
    </row>
    <row r="390" spans="3:14" ht="13.5" thickBot="1" x14ac:dyDescent="0.25">
      <c r="C390" s="381">
        <v>37759</v>
      </c>
      <c r="D390" s="368" t="s">
        <v>780</v>
      </c>
      <c r="E390" s="369" t="s">
        <v>954</v>
      </c>
      <c r="F390" s="368" t="s">
        <v>779</v>
      </c>
      <c r="G390" s="370">
        <v>1357</v>
      </c>
      <c r="H390" s="368" t="s">
        <v>523</v>
      </c>
      <c r="I390" s="370">
        <v>5</v>
      </c>
      <c r="J390" s="368"/>
      <c r="K390" s="370" t="s">
        <v>524</v>
      </c>
      <c r="L390" s="370">
        <v>0</v>
      </c>
      <c r="M390" s="370">
        <v>3</v>
      </c>
      <c r="N390" s="382">
        <v>8</v>
      </c>
    </row>
    <row r="391" spans="3:14" ht="13.5" thickBot="1" x14ac:dyDescent="0.25">
      <c r="C391" s="379">
        <v>37763</v>
      </c>
      <c r="D391" s="371" t="s">
        <v>795</v>
      </c>
      <c r="E391" s="372" t="s">
        <v>955</v>
      </c>
      <c r="F391" s="371" t="s">
        <v>779</v>
      </c>
      <c r="G391" s="373">
        <v>1050</v>
      </c>
      <c r="H391" s="371" t="s">
        <v>523</v>
      </c>
      <c r="I391" s="373">
        <v>5</v>
      </c>
      <c r="J391" s="371" t="s">
        <v>565</v>
      </c>
      <c r="K391" s="373" t="s">
        <v>591</v>
      </c>
      <c r="L391" s="373">
        <v>1</v>
      </c>
      <c r="M391" s="373">
        <v>6</v>
      </c>
      <c r="N391" s="380">
        <v>7</v>
      </c>
    </row>
    <row r="392" spans="3:14" ht="13.5" thickBot="1" x14ac:dyDescent="0.25">
      <c r="C392" s="381">
        <v>37766</v>
      </c>
      <c r="D392" s="368" t="s">
        <v>815</v>
      </c>
      <c r="E392" s="369" t="s">
        <v>956</v>
      </c>
      <c r="F392" s="368" t="s">
        <v>779</v>
      </c>
      <c r="G392" s="370">
        <v>832</v>
      </c>
      <c r="H392" s="368" t="s">
        <v>523</v>
      </c>
      <c r="I392" s="370">
        <v>5</v>
      </c>
      <c r="J392" s="368"/>
      <c r="K392" s="370" t="s">
        <v>518</v>
      </c>
      <c r="L392" s="370">
        <v>0</v>
      </c>
      <c r="M392" s="370">
        <v>2</v>
      </c>
      <c r="N392" s="382">
        <v>6</v>
      </c>
    </row>
    <row r="393" spans="3:14" ht="13.5" thickBot="1" x14ac:dyDescent="0.25">
      <c r="C393" s="379">
        <v>37770</v>
      </c>
      <c r="D393" s="371" t="s">
        <v>957</v>
      </c>
      <c r="E393" s="372" t="s">
        <v>958</v>
      </c>
      <c r="F393" s="371" t="s">
        <v>779</v>
      </c>
      <c r="G393" s="373">
        <v>1450</v>
      </c>
      <c r="H393" s="371" t="s">
        <v>523</v>
      </c>
      <c r="I393" s="373">
        <v>5</v>
      </c>
      <c r="J393" s="371"/>
      <c r="K393" s="373" t="s">
        <v>518</v>
      </c>
      <c r="L393" s="373">
        <v>0</v>
      </c>
      <c r="M393" s="373">
        <v>1</v>
      </c>
      <c r="N393" s="380">
        <v>6</v>
      </c>
    </row>
    <row r="394" spans="3:14" ht="13.5" thickBot="1" x14ac:dyDescent="0.25">
      <c r="C394" s="381">
        <v>37773</v>
      </c>
      <c r="D394" s="368" t="s">
        <v>959</v>
      </c>
      <c r="E394" s="369" t="s">
        <v>960</v>
      </c>
      <c r="F394" s="368" t="s">
        <v>779</v>
      </c>
      <c r="G394" s="370">
        <v>1150</v>
      </c>
      <c r="H394" s="368" t="s">
        <v>523</v>
      </c>
      <c r="I394" s="370">
        <v>4</v>
      </c>
      <c r="J394" s="368"/>
      <c r="K394" s="370" t="s">
        <v>524</v>
      </c>
      <c r="L394" s="370">
        <v>0</v>
      </c>
      <c r="M394" s="370">
        <v>3</v>
      </c>
      <c r="N394" s="382">
        <v>7</v>
      </c>
    </row>
    <row r="395" spans="3:14" ht="13.5" thickBot="1" x14ac:dyDescent="0.25">
      <c r="C395" s="379">
        <v>37777</v>
      </c>
      <c r="D395" s="371" t="s">
        <v>810</v>
      </c>
      <c r="E395" s="372" t="s">
        <v>961</v>
      </c>
      <c r="F395" s="371" t="s">
        <v>779</v>
      </c>
      <c r="G395" s="373">
        <v>1695</v>
      </c>
      <c r="H395" s="371" t="s">
        <v>758</v>
      </c>
      <c r="I395" s="373">
        <v>4</v>
      </c>
      <c r="J395" s="371"/>
      <c r="K395" s="373" t="s">
        <v>518</v>
      </c>
      <c r="L395" s="373">
        <v>0</v>
      </c>
      <c r="M395" s="373">
        <v>2</v>
      </c>
      <c r="N395" s="380">
        <v>6</v>
      </c>
    </row>
    <row r="396" spans="3:14" ht="13.5" thickBot="1" x14ac:dyDescent="0.25">
      <c r="C396" s="381">
        <v>37780</v>
      </c>
      <c r="D396" s="368" t="s">
        <v>962</v>
      </c>
      <c r="E396" s="369" t="s">
        <v>963</v>
      </c>
      <c r="F396" s="368" t="s">
        <v>779</v>
      </c>
      <c r="G396" s="370">
        <v>2317</v>
      </c>
      <c r="H396" s="368" t="s">
        <v>758</v>
      </c>
      <c r="I396" s="370">
        <v>4</v>
      </c>
      <c r="J396" s="368"/>
      <c r="K396" s="370" t="s">
        <v>531</v>
      </c>
      <c r="L396" s="370">
        <v>0</v>
      </c>
      <c r="M396" s="370">
        <v>4</v>
      </c>
      <c r="N396" s="382">
        <v>7</v>
      </c>
    </row>
    <row r="397" spans="3:14" ht="13.5" thickBot="1" x14ac:dyDescent="0.25">
      <c r="C397" s="379">
        <v>37784</v>
      </c>
      <c r="D397" s="371" t="s">
        <v>818</v>
      </c>
      <c r="E397" s="372" t="s">
        <v>964</v>
      </c>
      <c r="F397" s="371" t="s">
        <v>779</v>
      </c>
      <c r="G397" s="373">
        <v>1081</v>
      </c>
      <c r="H397" s="371" t="s">
        <v>523</v>
      </c>
      <c r="I397" s="373">
        <v>4</v>
      </c>
      <c r="J397" s="371"/>
      <c r="K397" s="373" t="s">
        <v>518</v>
      </c>
      <c r="L397" s="373">
        <v>0</v>
      </c>
      <c r="M397" s="373">
        <v>2</v>
      </c>
      <c r="N397" s="380">
        <v>8</v>
      </c>
    </row>
    <row r="398" spans="3:14" ht="13.5" thickBot="1" x14ac:dyDescent="0.25">
      <c r="C398" s="381">
        <v>37787</v>
      </c>
      <c r="D398" s="368" t="s">
        <v>805</v>
      </c>
      <c r="E398" s="369" t="s">
        <v>965</v>
      </c>
      <c r="F398" s="368" t="s">
        <v>779</v>
      </c>
      <c r="G398" s="370">
        <v>1648</v>
      </c>
      <c r="H398" s="368" t="s">
        <v>758</v>
      </c>
      <c r="I398" s="370">
        <v>5</v>
      </c>
      <c r="J398" s="368"/>
      <c r="K398" s="370" t="s">
        <v>518</v>
      </c>
      <c r="L398" s="370">
        <v>0</v>
      </c>
      <c r="M398" s="370">
        <v>2</v>
      </c>
      <c r="N398" s="382">
        <v>6</v>
      </c>
    </row>
    <row r="399" spans="3:14" ht="13.5" thickBot="1" x14ac:dyDescent="0.25">
      <c r="C399" s="379">
        <v>37789</v>
      </c>
      <c r="D399" s="371" t="s">
        <v>797</v>
      </c>
      <c r="E399" s="372" t="s">
        <v>950</v>
      </c>
      <c r="F399" s="371" t="s">
        <v>779</v>
      </c>
      <c r="G399" s="373">
        <v>2211</v>
      </c>
      <c r="H399" s="371" t="s">
        <v>523</v>
      </c>
      <c r="I399" s="373">
        <v>4</v>
      </c>
      <c r="J399" s="371"/>
      <c r="K399" s="373" t="s">
        <v>518</v>
      </c>
      <c r="L399" s="373">
        <v>0</v>
      </c>
      <c r="M399" s="373">
        <v>2</v>
      </c>
      <c r="N399" s="380">
        <v>6</v>
      </c>
    </row>
    <row r="400" spans="3:14" ht="13.5" thickBot="1" x14ac:dyDescent="0.25">
      <c r="C400" s="381">
        <v>37801</v>
      </c>
      <c r="D400" s="368" t="s">
        <v>788</v>
      </c>
      <c r="E400" s="369" t="s">
        <v>966</v>
      </c>
      <c r="F400" s="368" t="s">
        <v>779</v>
      </c>
      <c r="G400" s="370">
        <v>2551</v>
      </c>
      <c r="H400" s="368" t="s">
        <v>523</v>
      </c>
      <c r="I400" s="370">
        <v>4</v>
      </c>
      <c r="J400" s="368"/>
      <c r="K400" s="370" t="s">
        <v>524</v>
      </c>
      <c r="L400" s="370">
        <v>0</v>
      </c>
      <c r="M400" s="370">
        <v>4</v>
      </c>
      <c r="N400" s="382">
        <v>8</v>
      </c>
    </row>
    <row r="401" spans="3:14" ht="13.5" thickBot="1" x14ac:dyDescent="0.25">
      <c r="C401" s="379">
        <v>37805</v>
      </c>
      <c r="D401" s="371" t="s">
        <v>777</v>
      </c>
      <c r="E401" s="372" t="s">
        <v>967</v>
      </c>
      <c r="F401" s="371" t="s">
        <v>779</v>
      </c>
      <c r="G401" s="373">
        <v>1528</v>
      </c>
      <c r="H401" s="371" t="s">
        <v>523</v>
      </c>
      <c r="I401" s="373">
        <v>4</v>
      </c>
      <c r="J401" s="371"/>
      <c r="K401" s="373" t="s">
        <v>518</v>
      </c>
      <c r="L401" s="373">
        <v>1</v>
      </c>
      <c r="M401" s="373">
        <v>0</v>
      </c>
      <c r="N401" s="380">
        <v>7</v>
      </c>
    </row>
    <row r="402" spans="3:14" ht="13.5" thickBot="1" x14ac:dyDescent="0.25">
      <c r="C402" s="381">
        <v>37808</v>
      </c>
      <c r="D402" s="368" t="s">
        <v>968</v>
      </c>
      <c r="E402" s="369" t="s">
        <v>969</v>
      </c>
      <c r="F402" s="368" t="s">
        <v>779</v>
      </c>
      <c r="G402" s="370">
        <v>532</v>
      </c>
      <c r="H402" s="368" t="s">
        <v>523</v>
      </c>
      <c r="I402" s="370">
        <v>7</v>
      </c>
      <c r="J402" s="368"/>
      <c r="K402" s="370" t="s">
        <v>524</v>
      </c>
      <c r="L402" s="370">
        <v>1</v>
      </c>
      <c r="M402" s="370">
        <v>4</v>
      </c>
      <c r="N402" s="382">
        <v>5</v>
      </c>
    </row>
    <row r="403" spans="3:14" ht="13.5" thickBot="1" x14ac:dyDescent="0.25">
      <c r="C403" s="379">
        <v>37810</v>
      </c>
      <c r="D403" s="371" t="s">
        <v>805</v>
      </c>
      <c r="E403" s="372" t="s">
        <v>970</v>
      </c>
      <c r="F403" s="371" t="s">
        <v>779</v>
      </c>
      <c r="G403" s="373">
        <v>2062</v>
      </c>
      <c r="H403" s="371" t="s">
        <v>523</v>
      </c>
      <c r="I403" s="373">
        <v>7</v>
      </c>
      <c r="J403" s="371"/>
      <c r="K403" s="373" t="s">
        <v>531</v>
      </c>
      <c r="L403" s="373">
        <v>0</v>
      </c>
      <c r="M403" s="373">
        <v>3</v>
      </c>
      <c r="N403" s="380">
        <v>7</v>
      </c>
    </row>
    <row r="404" spans="3:14" ht="13.5" thickBot="1" x14ac:dyDescent="0.25">
      <c r="C404" s="381">
        <v>37812</v>
      </c>
      <c r="D404" s="368" t="s">
        <v>786</v>
      </c>
      <c r="E404" s="369" t="s">
        <v>773</v>
      </c>
      <c r="F404" s="368" t="s">
        <v>779</v>
      </c>
      <c r="G404" s="370">
        <v>1516</v>
      </c>
      <c r="H404" s="368" t="s">
        <v>523</v>
      </c>
      <c r="I404" s="370">
        <v>7</v>
      </c>
      <c r="J404" s="368"/>
      <c r="K404" s="370" t="s">
        <v>518</v>
      </c>
      <c r="L404" s="370">
        <v>0</v>
      </c>
      <c r="M404" s="370">
        <v>3</v>
      </c>
      <c r="N404" s="382">
        <v>6</v>
      </c>
    </row>
    <row r="405" spans="3:14" ht="13.5" thickBot="1" x14ac:dyDescent="0.25">
      <c r="C405" s="379">
        <v>37815</v>
      </c>
      <c r="D405" s="371" t="s">
        <v>971</v>
      </c>
      <c r="E405" s="372" t="s">
        <v>972</v>
      </c>
      <c r="F405" s="371" t="s">
        <v>779</v>
      </c>
      <c r="G405" s="373">
        <v>1253</v>
      </c>
      <c r="H405" s="371" t="s">
        <v>523</v>
      </c>
      <c r="I405" s="373">
        <v>7</v>
      </c>
      <c r="J405" s="371"/>
      <c r="K405" s="373" t="s">
        <v>524</v>
      </c>
      <c r="L405" s="373">
        <v>0</v>
      </c>
      <c r="M405" s="373">
        <v>3</v>
      </c>
      <c r="N405" s="380">
        <v>7</v>
      </c>
    </row>
    <row r="406" spans="3:14" ht="13.5" thickBot="1" x14ac:dyDescent="0.25">
      <c r="C406" s="381">
        <v>37817</v>
      </c>
      <c r="D406" s="368" t="s">
        <v>788</v>
      </c>
      <c r="E406" s="369" t="s">
        <v>973</v>
      </c>
      <c r="F406" s="368" t="s">
        <v>779</v>
      </c>
      <c r="G406" s="370">
        <v>3096</v>
      </c>
      <c r="H406" s="368" t="s">
        <v>523</v>
      </c>
      <c r="I406" s="370">
        <v>7</v>
      </c>
      <c r="J406" s="368"/>
      <c r="K406" s="370" t="s">
        <v>518</v>
      </c>
      <c r="L406" s="370">
        <v>0</v>
      </c>
      <c r="M406" s="370">
        <v>1</v>
      </c>
      <c r="N406" s="382">
        <v>5</v>
      </c>
    </row>
    <row r="407" spans="3:14" ht="13.5" thickBot="1" x14ac:dyDescent="0.25">
      <c r="C407" s="379">
        <v>37819</v>
      </c>
      <c r="D407" s="371" t="s">
        <v>974</v>
      </c>
      <c r="E407" s="372" t="s">
        <v>975</v>
      </c>
      <c r="F407" s="371" t="s">
        <v>779</v>
      </c>
      <c r="G407" s="373">
        <v>1422</v>
      </c>
      <c r="H407" s="371" t="s">
        <v>523</v>
      </c>
      <c r="I407" s="373">
        <v>5</v>
      </c>
      <c r="J407" s="371"/>
      <c r="K407" s="373" t="s">
        <v>524</v>
      </c>
      <c r="L407" s="373">
        <v>0</v>
      </c>
      <c r="M407" s="373">
        <v>3</v>
      </c>
      <c r="N407" s="380">
        <v>5</v>
      </c>
    </row>
    <row r="408" spans="3:14" ht="13.5" thickBot="1" x14ac:dyDescent="0.25">
      <c r="C408" s="381">
        <v>37822</v>
      </c>
      <c r="D408" s="368" t="s">
        <v>782</v>
      </c>
      <c r="E408" s="369" t="s">
        <v>976</v>
      </c>
      <c r="F408" s="368" t="s">
        <v>779</v>
      </c>
      <c r="G408" s="370">
        <v>1586</v>
      </c>
      <c r="H408" s="368" t="s">
        <v>523</v>
      </c>
      <c r="I408" s="370">
        <v>7</v>
      </c>
      <c r="J408" s="368"/>
      <c r="K408" s="370" t="s">
        <v>531</v>
      </c>
      <c r="L408" s="370">
        <v>0</v>
      </c>
      <c r="M408" s="370">
        <v>3</v>
      </c>
      <c r="N408" s="382">
        <v>7</v>
      </c>
    </row>
    <row r="409" spans="3:14" ht="13.5" thickBot="1" x14ac:dyDescent="0.25">
      <c r="C409" s="379">
        <v>37824</v>
      </c>
      <c r="D409" s="371" t="s">
        <v>780</v>
      </c>
      <c r="E409" s="372" t="s">
        <v>977</v>
      </c>
      <c r="F409" s="371" t="s">
        <v>779</v>
      </c>
      <c r="G409" s="373">
        <v>1530</v>
      </c>
      <c r="H409" s="371" t="s">
        <v>758</v>
      </c>
      <c r="I409" s="373">
        <v>4</v>
      </c>
      <c r="J409" s="371"/>
      <c r="K409" s="373" t="s">
        <v>518</v>
      </c>
      <c r="L409" s="373">
        <v>0</v>
      </c>
      <c r="M409" s="373">
        <v>0</v>
      </c>
      <c r="N409" s="380">
        <v>4</v>
      </c>
    </row>
    <row r="410" spans="3:14" ht="13.5" thickBot="1" x14ac:dyDescent="0.25">
      <c r="C410" s="381">
        <v>37826</v>
      </c>
      <c r="D410" s="368" t="s">
        <v>808</v>
      </c>
      <c r="E410" s="369" t="s">
        <v>978</v>
      </c>
      <c r="F410" s="368" t="s">
        <v>779</v>
      </c>
      <c r="G410" s="370">
        <v>675</v>
      </c>
      <c r="H410" s="368" t="s">
        <v>758</v>
      </c>
      <c r="I410" s="370">
        <v>4</v>
      </c>
      <c r="J410" s="368"/>
      <c r="K410" s="370" t="s">
        <v>531</v>
      </c>
      <c r="L410" s="370">
        <v>0</v>
      </c>
      <c r="M410" s="370">
        <v>2</v>
      </c>
      <c r="N410" s="382">
        <v>7</v>
      </c>
    </row>
    <row r="411" spans="3:14" ht="13.5" thickBot="1" x14ac:dyDescent="0.25">
      <c r="C411" s="379">
        <v>37829</v>
      </c>
      <c r="D411" s="371" t="s">
        <v>797</v>
      </c>
      <c r="E411" s="372" t="s">
        <v>979</v>
      </c>
      <c r="F411" s="371" t="s">
        <v>779</v>
      </c>
      <c r="G411" s="373">
        <v>2596</v>
      </c>
      <c r="H411" s="371" t="s">
        <v>758</v>
      </c>
      <c r="I411" s="373">
        <v>5</v>
      </c>
      <c r="J411" s="371" t="s">
        <v>565</v>
      </c>
      <c r="K411" s="373" t="s">
        <v>591</v>
      </c>
      <c r="L411" s="373">
        <v>0</v>
      </c>
      <c r="M411" s="373">
        <v>4</v>
      </c>
      <c r="N411" s="380">
        <v>6</v>
      </c>
    </row>
    <row r="412" spans="3:14" ht="13.5" thickBot="1" x14ac:dyDescent="0.25">
      <c r="C412" s="381">
        <v>37831</v>
      </c>
      <c r="D412" s="368" t="s">
        <v>828</v>
      </c>
      <c r="E412" s="369" t="s">
        <v>980</v>
      </c>
      <c r="F412" s="368" t="s">
        <v>779</v>
      </c>
      <c r="G412" s="370">
        <v>1510</v>
      </c>
      <c r="H412" s="368" t="s">
        <v>758</v>
      </c>
      <c r="I412" s="370">
        <v>5</v>
      </c>
      <c r="J412" s="368"/>
      <c r="K412" s="370" t="s">
        <v>524</v>
      </c>
      <c r="L412" s="370">
        <v>0</v>
      </c>
      <c r="M412" s="370">
        <v>1</v>
      </c>
      <c r="N412" s="382">
        <v>7</v>
      </c>
    </row>
    <row r="413" spans="3:14" ht="13.5" thickBot="1" x14ac:dyDescent="0.25">
      <c r="C413" s="383">
        <v>37843</v>
      </c>
      <c r="D413" s="384" t="s">
        <v>802</v>
      </c>
      <c r="E413" s="385" t="s">
        <v>981</v>
      </c>
      <c r="F413" s="384" t="s">
        <v>779</v>
      </c>
      <c r="G413" s="386">
        <v>2830</v>
      </c>
      <c r="H413" s="384" t="s">
        <v>523</v>
      </c>
      <c r="I413" s="386">
        <v>5</v>
      </c>
      <c r="J413" s="384"/>
      <c r="K413" s="386" t="s">
        <v>531</v>
      </c>
      <c r="L413" s="386">
        <v>1</v>
      </c>
      <c r="M413" s="386">
        <v>3</v>
      </c>
      <c r="N413" s="387">
        <v>7</v>
      </c>
    </row>
    <row r="414" spans="3:14" ht="13.5" thickTop="1" x14ac:dyDescent="0.2">
      <c r="C414" s="389"/>
    </row>
    <row r="416" spans="3:14" x14ac:dyDescent="0.2">
      <c r="C416" s="389"/>
    </row>
    <row r="417" spans="3:14" x14ac:dyDescent="0.2">
      <c r="C417" s="389"/>
    </row>
    <row r="418" spans="3:14" x14ac:dyDescent="0.2">
      <c r="C418" s="389"/>
    </row>
    <row r="419" spans="3:14" ht="13.5" thickBot="1" x14ac:dyDescent="0.25">
      <c r="C419" s="391" t="s">
        <v>992</v>
      </c>
    </row>
    <row r="420" spans="3:14" ht="14.25" thickTop="1" thickBot="1" x14ac:dyDescent="0.25">
      <c r="C420" s="392" t="s">
        <v>574</v>
      </c>
      <c r="D420" s="393" t="s">
        <v>9</v>
      </c>
      <c r="E420" s="393" t="s">
        <v>575</v>
      </c>
      <c r="F420" s="393" t="s">
        <v>35</v>
      </c>
      <c r="G420" s="393" t="s">
        <v>576</v>
      </c>
      <c r="H420" s="393" t="s">
        <v>577</v>
      </c>
      <c r="I420" s="393" t="s">
        <v>578</v>
      </c>
      <c r="J420" s="393" t="s">
        <v>579</v>
      </c>
      <c r="K420" s="393" t="s">
        <v>580</v>
      </c>
      <c r="L420" s="393" t="s">
        <v>581</v>
      </c>
      <c r="M420" s="393" t="s">
        <v>16</v>
      </c>
      <c r="N420" s="394" t="s">
        <v>582</v>
      </c>
    </row>
    <row r="421" spans="3:14" ht="14.25" thickTop="1" thickBot="1" x14ac:dyDescent="0.25">
      <c r="C421" s="381">
        <v>37385</v>
      </c>
      <c r="D421" s="368" t="s">
        <v>993</v>
      </c>
      <c r="E421" s="369" t="s">
        <v>994</v>
      </c>
      <c r="F421" s="368" t="s">
        <v>697</v>
      </c>
      <c r="G421" s="370">
        <v>230</v>
      </c>
      <c r="H421" s="368" t="s">
        <v>523</v>
      </c>
      <c r="I421" s="370">
        <v>3</v>
      </c>
      <c r="J421" s="368"/>
      <c r="K421" s="370" t="s">
        <v>518</v>
      </c>
      <c r="L421" s="370">
        <v>2</v>
      </c>
      <c r="M421" s="370">
        <v>4</v>
      </c>
      <c r="N421" s="382">
        <v>9</v>
      </c>
    </row>
    <row r="422" spans="3:14" ht="13.5" thickBot="1" x14ac:dyDescent="0.25">
      <c r="C422" s="379">
        <v>37387</v>
      </c>
      <c r="D422" s="371" t="s">
        <v>995</v>
      </c>
      <c r="E422" s="372" t="s">
        <v>996</v>
      </c>
      <c r="F422" s="371" t="s">
        <v>697</v>
      </c>
      <c r="G422" s="373">
        <v>346</v>
      </c>
      <c r="H422" s="371" t="s">
        <v>523</v>
      </c>
      <c r="I422" s="373">
        <v>4</v>
      </c>
      <c r="J422" s="371" t="s">
        <v>553</v>
      </c>
      <c r="K422" s="373" t="s">
        <v>997</v>
      </c>
      <c r="L422" s="373">
        <v>5</v>
      </c>
      <c r="M422" s="373">
        <v>16</v>
      </c>
      <c r="N422" s="380">
        <v>13</v>
      </c>
    </row>
    <row r="423" spans="3:14" ht="13.5" thickBot="1" x14ac:dyDescent="0.25">
      <c r="C423" s="381">
        <v>37391</v>
      </c>
      <c r="D423" s="368" t="s">
        <v>716</v>
      </c>
      <c r="E423" s="369" t="s">
        <v>998</v>
      </c>
      <c r="F423" s="368" t="s">
        <v>697</v>
      </c>
      <c r="G423" s="370">
        <v>450</v>
      </c>
      <c r="H423" s="368" t="s">
        <v>523</v>
      </c>
      <c r="I423" s="370">
        <v>4</v>
      </c>
      <c r="J423" s="368"/>
      <c r="K423" s="370" t="s">
        <v>524</v>
      </c>
      <c r="L423" s="370">
        <v>2</v>
      </c>
      <c r="M423" s="370">
        <v>5</v>
      </c>
      <c r="N423" s="382">
        <v>9</v>
      </c>
    </row>
    <row r="424" spans="3:14" ht="13.5" thickBot="1" x14ac:dyDescent="0.25">
      <c r="C424" s="379">
        <v>37395</v>
      </c>
      <c r="D424" s="371" t="s">
        <v>700</v>
      </c>
      <c r="E424" s="372" t="s">
        <v>999</v>
      </c>
      <c r="F424" s="371" t="s">
        <v>697</v>
      </c>
      <c r="G424" s="373">
        <v>318</v>
      </c>
      <c r="H424" s="371" t="s">
        <v>523</v>
      </c>
      <c r="I424" s="373">
        <v>4</v>
      </c>
      <c r="J424" s="371"/>
      <c r="K424" s="373" t="s">
        <v>518</v>
      </c>
      <c r="L424" s="373">
        <v>0</v>
      </c>
      <c r="M424" s="373">
        <v>3</v>
      </c>
      <c r="N424" s="380">
        <v>7</v>
      </c>
    </row>
    <row r="425" spans="3:14" ht="13.5" thickBot="1" x14ac:dyDescent="0.25">
      <c r="C425" s="381">
        <v>37398</v>
      </c>
      <c r="D425" s="368" t="s">
        <v>1000</v>
      </c>
      <c r="E425" s="369" t="s">
        <v>1001</v>
      </c>
      <c r="F425" s="368" t="s">
        <v>697</v>
      </c>
      <c r="G425" s="370">
        <v>420</v>
      </c>
      <c r="H425" s="368" t="s">
        <v>523</v>
      </c>
      <c r="I425" s="370">
        <v>4</v>
      </c>
      <c r="J425" s="368" t="s">
        <v>1002</v>
      </c>
      <c r="K425" s="370" t="s">
        <v>534</v>
      </c>
      <c r="L425" s="370">
        <v>4</v>
      </c>
      <c r="M425" s="370">
        <v>8</v>
      </c>
      <c r="N425" s="382">
        <v>9</v>
      </c>
    </row>
    <row r="426" spans="3:14" ht="13.5" thickBot="1" x14ac:dyDescent="0.25">
      <c r="C426" s="379">
        <v>37401</v>
      </c>
      <c r="D426" s="371" t="s">
        <v>707</v>
      </c>
      <c r="E426" s="372" t="s">
        <v>1003</v>
      </c>
      <c r="F426" s="371" t="s">
        <v>697</v>
      </c>
      <c r="G426" s="373">
        <v>271</v>
      </c>
      <c r="H426" s="371" t="s">
        <v>523</v>
      </c>
      <c r="I426" s="373">
        <v>3</v>
      </c>
      <c r="J426" s="371" t="s">
        <v>565</v>
      </c>
      <c r="K426" s="373" t="s">
        <v>531</v>
      </c>
      <c r="L426" s="373">
        <v>1</v>
      </c>
      <c r="M426" s="373">
        <v>4</v>
      </c>
      <c r="N426" s="380">
        <v>7</v>
      </c>
    </row>
    <row r="427" spans="3:14" ht="13.5" thickBot="1" x14ac:dyDescent="0.25">
      <c r="C427" s="381">
        <v>37409</v>
      </c>
      <c r="D427" s="368" t="s">
        <v>1004</v>
      </c>
      <c r="E427" s="369" t="s">
        <v>1005</v>
      </c>
      <c r="F427" s="368" t="s">
        <v>697</v>
      </c>
      <c r="G427" s="370">
        <v>252</v>
      </c>
      <c r="H427" s="368" t="s">
        <v>523</v>
      </c>
      <c r="I427" s="370">
        <v>4</v>
      </c>
      <c r="J427" s="368"/>
      <c r="K427" s="370" t="s">
        <v>518</v>
      </c>
      <c r="L427" s="370">
        <v>1</v>
      </c>
      <c r="M427" s="370">
        <v>4</v>
      </c>
      <c r="N427" s="382">
        <v>9</v>
      </c>
    </row>
    <row r="428" spans="3:14" ht="13.5" thickBot="1" x14ac:dyDescent="0.25">
      <c r="C428" s="379">
        <v>37412</v>
      </c>
      <c r="D428" s="371" t="s">
        <v>1006</v>
      </c>
      <c r="E428" s="372" t="s">
        <v>1007</v>
      </c>
      <c r="F428" s="371" t="s">
        <v>697</v>
      </c>
      <c r="G428" s="373">
        <v>230</v>
      </c>
      <c r="H428" s="371" t="s">
        <v>523</v>
      </c>
      <c r="I428" s="373">
        <v>4</v>
      </c>
      <c r="J428" s="371" t="s">
        <v>553</v>
      </c>
      <c r="K428" s="373" t="s">
        <v>591</v>
      </c>
      <c r="L428" s="373">
        <v>3</v>
      </c>
      <c r="M428" s="373">
        <v>9</v>
      </c>
      <c r="N428" s="380">
        <v>10</v>
      </c>
    </row>
    <row r="429" spans="3:14" ht="13.5" thickBot="1" x14ac:dyDescent="0.25">
      <c r="C429" s="381">
        <v>37419</v>
      </c>
      <c r="D429" s="368" t="s">
        <v>988</v>
      </c>
      <c r="E429" s="369" t="s">
        <v>633</v>
      </c>
      <c r="F429" s="368" t="s">
        <v>697</v>
      </c>
      <c r="G429" s="370">
        <v>360</v>
      </c>
      <c r="H429" s="368" t="s">
        <v>523</v>
      </c>
      <c r="I429" s="370">
        <v>4</v>
      </c>
      <c r="J429" s="368"/>
      <c r="K429" s="370" t="s">
        <v>531</v>
      </c>
      <c r="L429" s="370">
        <v>2</v>
      </c>
      <c r="M429" s="370">
        <v>6</v>
      </c>
      <c r="N429" s="382">
        <v>9</v>
      </c>
    </row>
    <row r="430" spans="3:14" ht="13.5" thickBot="1" x14ac:dyDescent="0.25">
      <c r="C430" s="379">
        <v>37422</v>
      </c>
      <c r="D430" s="371" t="s">
        <v>1008</v>
      </c>
      <c r="E430" s="372" t="s">
        <v>1009</v>
      </c>
      <c r="F430" s="371" t="s">
        <v>697</v>
      </c>
      <c r="G430" s="373">
        <v>308</v>
      </c>
      <c r="H430" s="371" t="s">
        <v>523</v>
      </c>
      <c r="I430" s="373">
        <v>4</v>
      </c>
      <c r="J430" s="371" t="s">
        <v>1002</v>
      </c>
      <c r="K430" s="373" t="s">
        <v>604</v>
      </c>
      <c r="L430" s="373">
        <v>2</v>
      </c>
      <c r="M430" s="373">
        <v>12</v>
      </c>
      <c r="N430" s="380">
        <v>8</v>
      </c>
    </row>
    <row r="431" spans="3:14" ht="13.5" thickBot="1" x14ac:dyDescent="0.25">
      <c r="C431" s="381">
        <v>37423</v>
      </c>
      <c r="D431" s="368" t="s">
        <v>1010</v>
      </c>
      <c r="E431" s="369" t="s">
        <v>1011</v>
      </c>
      <c r="F431" s="368" t="s">
        <v>697</v>
      </c>
      <c r="G431" s="370">
        <v>109</v>
      </c>
      <c r="H431" s="368" t="s">
        <v>523</v>
      </c>
      <c r="I431" s="370">
        <v>4</v>
      </c>
      <c r="J431" s="368"/>
      <c r="K431" s="370" t="s">
        <v>531</v>
      </c>
      <c r="L431" s="370">
        <v>1</v>
      </c>
      <c r="M431" s="370">
        <v>11</v>
      </c>
      <c r="N431" s="382">
        <v>10</v>
      </c>
    </row>
    <row r="432" spans="3:14" ht="13.5" thickBot="1" x14ac:dyDescent="0.25">
      <c r="C432" s="379">
        <v>37440</v>
      </c>
      <c r="D432" s="371" t="s">
        <v>1012</v>
      </c>
      <c r="E432" s="372" t="s">
        <v>1013</v>
      </c>
      <c r="F432" s="371" t="s">
        <v>697</v>
      </c>
      <c r="G432" s="373">
        <v>340</v>
      </c>
      <c r="H432" s="371" t="s">
        <v>523</v>
      </c>
      <c r="I432" s="373">
        <v>4</v>
      </c>
      <c r="J432" s="371"/>
      <c r="K432" s="373" t="s">
        <v>570</v>
      </c>
      <c r="L432" s="373">
        <v>3</v>
      </c>
      <c r="M432" s="373">
        <v>12</v>
      </c>
      <c r="N432" s="380">
        <v>12</v>
      </c>
    </row>
    <row r="433" spans="3:14" ht="13.5" thickBot="1" x14ac:dyDescent="0.25">
      <c r="C433" s="381">
        <v>37443</v>
      </c>
      <c r="D433" s="368" t="s">
        <v>730</v>
      </c>
      <c r="E433" s="369" t="s">
        <v>1014</v>
      </c>
      <c r="F433" s="368" t="s">
        <v>697</v>
      </c>
      <c r="G433" s="370">
        <v>459</v>
      </c>
      <c r="H433" s="368" t="s">
        <v>523</v>
      </c>
      <c r="I433" s="370">
        <v>4</v>
      </c>
      <c r="J433" s="368" t="s">
        <v>565</v>
      </c>
      <c r="K433" s="370" t="s">
        <v>531</v>
      </c>
      <c r="L433" s="370">
        <v>0</v>
      </c>
      <c r="M433" s="370">
        <v>7</v>
      </c>
      <c r="N433" s="382">
        <v>8</v>
      </c>
    </row>
    <row r="434" spans="3:14" ht="13.5" thickBot="1" x14ac:dyDescent="0.25">
      <c r="C434" s="379">
        <v>37444</v>
      </c>
      <c r="D434" s="371" t="s">
        <v>1015</v>
      </c>
      <c r="E434" s="372" t="s">
        <v>1016</v>
      </c>
      <c r="F434" s="371" t="s">
        <v>697</v>
      </c>
      <c r="G434" s="373">
        <v>320</v>
      </c>
      <c r="H434" s="371" t="s">
        <v>523</v>
      </c>
      <c r="I434" s="373">
        <v>4</v>
      </c>
      <c r="J434" s="371"/>
      <c r="K434" s="373" t="s">
        <v>524</v>
      </c>
      <c r="L434" s="373">
        <v>1</v>
      </c>
      <c r="M434" s="373">
        <v>6</v>
      </c>
      <c r="N434" s="380">
        <v>8</v>
      </c>
    </row>
    <row r="435" spans="3:14" ht="13.5" thickBot="1" x14ac:dyDescent="0.25">
      <c r="C435" s="381">
        <v>37451</v>
      </c>
      <c r="D435" s="368" t="s">
        <v>1017</v>
      </c>
      <c r="E435" s="369" t="s">
        <v>1018</v>
      </c>
      <c r="F435" s="368" t="s">
        <v>697</v>
      </c>
      <c r="G435" s="370">
        <v>289</v>
      </c>
      <c r="H435" s="368" t="s">
        <v>523</v>
      </c>
      <c r="I435" s="370">
        <v>4</v>
      </c>
      <c r="J435" s="368"/>
      <c r="K435" s="370" t="s">
        <v>524</v>
      </c>
      <c r="L435" s="370">
        <v>2</v>
      </c>
      <c r="M435" s="370">
        <v>4</v>
      </c>
      <c r="N435" s="382">
        <v>7</v>
      </c>
    </row>
    <row r="436" spans="3:14" ht="13.5" thickBot="1" x14ac:dyDescent="0.25">
      <c r="C436" s="379">
        <v>37454</v>
      </c>
      <c r="D436" s="371" t="s">
        <v>1019</v>
      </c>
      <c r="E436" s="372" t="s">
        <v>1020</v>
      </c>
      <c r="F436" s="371" t="s">
        <v>697</v>
      </c>
      <c r="G436" s="373">
        <v>438</v>
      </c>
      <c r="H436" s="371" t="s">
        <v>523</v>
      </c>
      <c r="I436" s="373">
        <v>4</v>
      </c>
      <c r="J436" s="371" t="s">
        <v>565</v>
      </c>
      <c r="K436" s="373" t="s">
        <v>531</v>
      </c>
      <c r="L436" s="373">
        <v>2</v>
      </c>
      <c r="M436" s="373">
        <v>4</v>
      </c>
      <c r="N436" s="380">
        <v>7</v>
      </c>
    </row>
    <row r="437" spans="3:14" ht="13.5" thickBot="1" x14ac:dyDescent="0.25">
      <c r="C437" s="381">
        <v>37458</v>
      </c>
      <c r="D437" s="368" t="s">
        <v>722</v>
      </c>
      <c r="E437" s="369" t="s">
        <v>1021</v>
      </c>
      <c r="F437" s="368" t="s">
        <v>697</v>
      </c>
      <c r="G437" s="370">
        <v>640</v>
      </c>
      <c r="H437" s="368" t="s">
        <v>523</v>
      </c>
      <c r="I437" s="370">
        <v>4</v>
      </c>
      <c r="J437" s="368"/>
      <c r="K437" s="370" t="s">
        <v>518</v>
      </c>
      <c r="L437" s="370">
        <v>1</v>
      </c>
      <c r="M437" s="370">
        <v>4</v>
      </c>
      <c r="N437" s="382">
        <v>9</v>
      </c>
    </row>
    <row r="438" spans="3:14" ht="13.5" thickBot="1" x14ac:dyDescent="0.25">
      <c r="C438" s="379">
        <v>37462</v>
      </c>
      <c r="D438" s="371" t="s">
        <v>737</v>
      </c>
      <c r="E438" s="372" t="s">
        <v>1022</v>
      </c>
      <c r="F438" s="371" t="s">
        <v>697</v>
      </c>
      <c r="G438" s="373">
        <v>492</v>
      </c>
      <c r="H438" s="371" t="s">
        <v>523</v>
      </c>
      <c r="I438" s="373">
        <v>4</v>
      </c>
      <c r="J438" s="371"/>
      <c r="K438" s="373" t="s">
        <v>524</v>
      </c>
      <c r="L438" s="373">
        <v>0</v>
      </c>
      <c r="M438" s="373">
        <v>5</v>
      </c>
      <c r="N438" s="380">
        <v>9</v>
      </c>
    </row>
    <row r="439" spans="3:14" ht="13.5" thickBot="1" x14ac:dyDescent="0.25">
      <c r="C439" s="381">
        <v>37465</v>
      </c>
      <c r="D439" s="368" t="s">
        <v>1023</v>
      </c>
      <c r="E439" s="369" t="s">
        <v>1024</v>
      </c>
      <c r="F439" s="368" t="s">
        <v>697</v>
      </c>
      <c r="G439" s="370">
        <v>312</v>
      </c>
      <c r="H439" s="368" t="s">
        <v>523</v>
      </c>
      <c r="I439" s="370">
        <v>4</v>
      </c>
      <c r="J439" s="368"/>
      <c r="K439" s="370" t="s">
        <v>600</v>
      </c>
      <c r="L439" s="370">
        <v>3</v>
      </c>
      <c r="M439" s="370">
        <v>7</v>
      </c>
      <c r="N439" s="382">
        <v>11</v>
      </c>
    </row>
    <row r="440" spans="3:14" ht="13.5" thickBot="1" x14ac:dyDescent="0.25">
      <c r="C440" s="379">
        <v>37468</v>
      </c>
      <c r="D440" s="371" t="s">
        <v>1025</v>
      </c>
      <c r="E440" s="372" t="s">
        <v>1026</v>
      </c>
      <c r="F440" s="371" t="s">
        <v>697</v>
      </c>
      <c r="G440" s="373">
        <v>252</v>
      </c>
      <c r="H440" s="371" t="s">
        <v>523</v>
      </c>
      <c r="I440" s="373">
        <v>4</v>
      </c>
      <c r="J440" s="371"/>
      <c r="K440" s="373" t="s">
        <v>524</v>
      </c>
      <c r="L440" s="373">
        <v>3</v>
      </c>
      <c r="M440" s="373">
        <v>6</v>
      </c>
      <c r="N440" s="380">
        <v>11</v>
      </c>
    </row>
    <row r="441" spans="3:14" ht="13.5" thickBot="1" x14ac:dyDescent="0.25">
      <c r="C441" s="381">
        <v>37472</v>
      </c>
      <c r="D441" s="368" t="s">
        <v>728</v>
      </c>
      <c r="E441" s="369" t="s">
        <v>982</v>
      </c>
      <c r="F441" s="368" t="s">
        <v>697</v>
      </c>
      <c r="G441" s="370">
        <v>412</v>
      </c>
      <c r="H441" s="368" t="s">
        <v>523</v>
      </c>
      <c r="I441" s="370">
        <v>4</v>
      </c>
      <c r="J441" s="368"/>
      <c r="K441" s="370" t="s">
        <v>524</v>
      </c>
      <c r="L441" s="370">
        <v>1</v>
      </c>
      <c r="M441" s="370">
        <v>4</v>
      </c>
      <c r="N441" s="382">
        <v>8</v>
      </c>
    </row>
    <row r="442" spans="3:14" ht="13.5" thickBot="1" x14ac:dyDescent="0.25">
      <c r="C442" s="383">
        <v>37479</v>
      </c>
      <c r="D442" s="384" t="s">
        <v>1027</v>
      </c>
      <c r="E442" s="385" t="s">
        <v>1028</v>
      </c>
      <c r="F442" s="384" t="s">
        <v>697</v>
      </c>
      <c r="G442" s="386">
        <v>250</v>
      </c>
      <c r="H442" s="384" t="s">
        <v>523</v>
      </c>
      <c r="I442" s="386">
        <v>4</v>
      </c>
      <c r="J442" s="384"/>
      <c r="K442" s="386" t="s">
        <v>531</v>
      </c>
      <c r="L442" s="386">
        <v>2</v>
      </c>
      <c r="M442" s="386">
        <v>6</v>
      </c>
      <c r="N442" s="387">
        <v>11</v>
      </c>
    </row>
    <row r="443" spans="3:14" ht="13.5" thickTop="1" x14ac:dyDescent="0.2">
      <c r="C443" s="389"/>
    </row>
    <row r="445" spans="3:14" x14ac:dyDescent="0.2">
      <c r="C445" s="389"/>
    </row>
    <row r="446" spans="3:14" x14ac:dyDescent="0.2">
      <c r="C446" s="389"/>
    </row>
    <row r="447" spans="3:14" ht="15" x14ac:dyDescent="0.2">
      <c r="C447" s="390" t="s">
        <v>1029</v>
      </c>
    </row>
    <row r="448" spans="3:14" x14ac:dyDescent="0.2">
      <c r="C448" s="389"/>
    </row>
    <row r="449" spans="3:14" ht="13.5" thickBot="1" x14ac:dyDescent="0.25">
      <c r="C449" s="391" t="s">
        <v>584</v>
      </c>
    </row>
    <row r="450" spans="3:14" ht="14.25" thickTop="1" thickBot="1" x14ac:dyDescent="0.25">
      <c r="C450" s="392" t="s">
        <v>574</v>
      </c>
      <c r="D450" s="393" t="s">
        <v>9</v>
      </c>
      <c r="E450" s="393" t="s">
        <v>575</v>
      </c>
      <c r="F450" s="393" t="s">
        <v>35</v>
      </c>
      <c r="G450" s="393" t="s">
        <v>576</v>
      </c>
      <c r="H450" s="393" t="s">
        <v>577</v>
      </c>
      <c r="I450" s="393" t="s">
        <v>578</v>
      </c>
      <c r="J450" s="393" t="s">
        <v>579</v>
      </c>
      <c r="K450" s="393" t="s">
        <v>580</v>
      </c>
      <c r="L450" s="393" t="s">
        <v>581</v>
      </c>
      <c r="M450" s="393" t="s">
        <v>16</v>
      </c>
      <c r="N450" s="394" t="s">
        <v>582</v>
      </c>
    </row>
    <row r="451" spans="3:14" ht="14.25" thickTop="1" thickBot="1" x14ac:dyDescent="0.25">
      <c r="C451" s="381">
        <v>37031</v>
      </c>
      <c r="D451" s="368" t="s">
        <v>841</v>
      </c>
      <c r="E451" s="369" t="s">
        <v>1030</v>
      </c>
      <c r="F451" s="368" t="s">
        <v>779</v>
      </c>
      <c r="G451" s="370">
        <v>1306</v>
      </c>
      <c r="H451" s="368" t="s">
        <v>523</v>
      </c>
      <c r="I451" s="370">
        <v>4</v>
      </c>
      <c r="J451" s="368" t="s">
        <v>565</v>
      </c>
      <c r="K451" s="370" t="s">
        <v>531</v>
      </c>
      <c r="L451" s="370">
        <v>0</v>
      </c>
      <c r="M451" s="370">
        <v>4</v>
      </c>
      <c r="N451" s="382">
        <v>9</v>
      </c>
    </row>
    <row r="452" spans="3:14" ht="13.5" thickBot="1" x14ac:dyDescent="0.25">
      <c r="C452" s="379">
        <v>37035</v>
      </c>
      <c r="D452" s="371" t="s">
        <v>780</v>
      </c>
      <c r="E452" s="372" t="s">
        <v>1031</v>
      </c>
      <c r="F452" s="371" t="s">
        <v>779</v>
      </c>
      <c r="G452" s="373">
        <v>1390</v>
      </c>
      <c r="H452" s="371" t="s">
        <v>523</v>
      </c>
      <c r="I452" s="373">
        <v>4</v>
      </c>
      <c r="J452" s="371"/>
      <c r="K452" s="373" t="s">
        <v>518</v>
      </c>
      <c r="L452" s="373">
        <v>0</v>
      </c>
      <c r="M452" s="373">
        <v>4</v>
      </c>
      <c r="N452" s="380">
        <v>9</v>
      </c>
    </row>
    <row r="453" spans="3:14" ht="13.5" thickBot="1" x14ac:dyDescent="0.25">
      <c r="C453" s="381">
        <v>37038</v>
      </c>
      <c r="D453" s="368" t="s">
        <v>1032</v>
      </c>
      <c r="E453" s="369" t="s">
        <v>648</v>
      </c>
      <c r="F453" s="368" t="s">
        <v>779</v>
      </c>
      <c r="G453" s="370">
        <v>1057</v>
      </c>
      <c r="H453" s="368" t="s">
        <v>523</v>
      </c>
      <c r="I453" s="370">
        <v>4</v>
      </c>
      <c r="J453" s="368"/>
      <c r="K453" s="370" t="s">
        <v>524</v>
      </c>
      <c r="L453" s="370">
        <v>0</v>
      </c>
      <c r="M453" s="370">
        <v>2</v>
      </c>
      <c r="N453" s="382">
        <v>8</v>
      </c>
    </row>
    <row r="454" spans="3:14" ht="13.5" thickBot="1" x14ac:dyDescent="0.25">
      <c r="C454" s="379">
        <v>37042</v>
      </c>
      <c r="D454" s="371" t="s">
        <v>971</v>
      </c>
      <c r="E454" s="372" t="s">
        <v>692</v>
      </c>
      <c r="F454" s="371" t="s">
        <v>779</v>
      </c>
      <c r="G454" s="373">
        <v>795</v>
      </c>
      <c r="H454" s="371" t="s">
        <v>523</v>
      </c>
      <c r="I454" s="373">
        <v>5</v>
      </c>
      <c r="J454" s="371" t="s">
        <v>565</v>
      </c>
      <c r="K454" s="373" t="s">
        <v>524</v>
      </c>
      <c r="L454" s="373">
        <v>2</v>
      </c>
      <c r="M454" s="373">
        <v>3</v>
      </c>
      <c r="N454" s="380">
        <v>7</v>
      </c>
    </row>
    <row r="455" spans="3:14" ht="13.5" thickBot="1" x14ac:dyDescent="0.25">
      <c r="C455" s="381">
        <v>37045</v>
      </c>
      <c r="D455" s="368" t="s">
        <v>1033</v>
      </c>
      <c r="E455" s="369" t="s">
        <v>1034</v>
      </c>
      <c r="F455" s="368" t="s">
        <v>779</v>
      </c>
      <c r="G455" s="370">
        <v>1467</v>
      </c>
      <c r="H455" s="368" t="s">
        <v>523</v>
      </c>
      <c r="I455" s="370">
        <v>5</v>
      </c>
      <c r="J455" s="368" t="s">
        <v>523</v>
      </c>
      <c r="K455" s="370" t="s">
        <v>1035</v>
      </c>
      <c r="L455" s="370">
        <v>4</v>
      </c>
      <c r="M455" s="370">
        <v>10</v>
      </c>
      <c r="N455" s="382">
        <v>7</v>
      </c>
    </row>
    <row r="456" spans="3:14" ht="13.5" thickBot="1" x14ac:dyDescent="0.25">
      <c r="C456" s="379">
        <v>37047</v>
      </c>
      <c r="D456" s="371" t="s">
        <v>1036</v>
      </c>
      <c r="E456" s="372" t="s">
        <v>1037</v>
      </c>
      <c r="F456" s="371" t="s">
        <v>779</v>
      </c>
      <c r="G456" s="373">
        <v>560</v>
      </c>
      <c r="H456" s="371" t="s">
        <v>523</v>
      </c>
      <c r="I456" s="373">
        <v>5</v>
      </c>
      <c r="J456" s="371"/>
      <c r="K456" s="373" t="s">
        <v>518</v>
      </c>
      <c r="L456" s="373">
        <v>1</v>
      </c>
      <c r="M456" s="373">
        <v>1</v>
      </c>
      <c r="N456" s="380">
        <v>6</v>
      </c>
    </row>
    <row r="457" spans="3:14" ht="13.5" thickBot="1" x14ac:dyDescent="0.25">
      <c r="C457" s="381">
        <v>37052</v>
      </c>
      <c r="D457" s="368" t="s">
        <v>777</v>
      </c>
      <c r="E457" s="369" t="s">
        <v>1038</v>
      </c>
      <c r="F457" s="368" t="s">
        <v>779</v>
      </c>
      <c r="G457" s="370">
        <v>1814</v>
      </c>
      <c r="H457" s="368" t="s">
        <v>523</v>
      </c>
      <c r="I457" s="370">
        <v>5</v>
      </c>
      <c r="J457" s="368"/>
      <c r="K457" s="370" t="s">
        <v>531</v>
      </c>
      <c r="L457" s="370">
        <v>0</v>
      </c>
      <c r="M457" s="370">
        <v>5</v>
      </c>
      <c r="N457" s="382">
        <v>8</v>
      </c>
    </row>
    <row r="458" spans="3:14" ht="13.5" thickBot="1" x14ac:dyDescent="0.25">
      <c r="C458" s="379">
        <v>37055</v>
      </c>
      <c r="D458" s="371" t="s">
        <v>1039</v>
      </c>
      <c r="E458" s="372" t="s">
        <v>1040</v>
      </c>
      <c r="F458" s="371" t="s">
        <v>779</v>
      </c>
      <c r="G458" s="373">
        <v>1495</v>
      </c>
      <c r="H458" s="371" t="s">
        <v>523</v>
      </c>
      <c r="I458" s="373">
        <v>5</v>
      </c>
      <c r="J458" s="371" t="s">
        <v>523</v>
      </c>
      <c r="K458" s="373" t="s">
        <v>531</v>
      </c>
      <c r="L458" s="373">
        <v>0</v>
      </c>
      <c r="M458" s="373">
        <v>4</v>
      </c>
      <c r="N458" s="380">
        <v>7</v>
      </c>
    </row>
    <row r="459" spans="3:14" ht="13.5" thickBot="1" x14ac:dyDescent="0.25">
      <c r="C459" s="381">
        <v>37056</v>
      </c>
      <c r="D459" s="368" t="s">
        <v>810</v>
      </c>
      <c r="E459" s="369" t="s">
        <v>1041</v>
      </c>
      <c r="F459" s="368" t="s">
        <v>779</v>
      </c>
      <c r="G459" s="370">
        <v>556</v>
      </c>
      <c r="H459" s="368" t="s">
        <v>523</v>
      </c>
      <c r="I459" s="370">
        <v>5</v>
      </c>
      <c r="J459" s="368"/>
      <c r="K459" s="370" t="s">
        <v>524</v>
      </c>
      <c r="L459" s="370">
        <v>1</v>
      </c>
      <c r="M459" s="370">
        <v>4</v>
      </c>
      <c r="N459" s="382">
        <v>7</v>
      </c>
    </row>
    <row r="460" spans="3:14" ht="13.5" thickBot="1" x14ac:dyDescent="0.25">
      <c r="C460" s="379">
        <v>37059</v>
      </c>
      <c r="D460" s="371" t="s">
        <v>1042</v>
      </c>
      <c r="E460" s="372" t="s">
        <v>1043</v>
      </c>
      <c r="F460" s="371" t="s">
        <v>779</v>
      </c>
      <c r="G460" s="373">
        <v>1832</v>
      </c>
      <c r="H460" s="371" t="s">
        <v>523</v>
      </c>
      <c r="I460" s="373">
        <v>5</v>
      </c>
      <c r="J460" s="371"/>
      <c r="K460" s="373" t="s">
        <v>518</v>
      </c>
      <c r="L460" s="373">
        <v>1</v>
      </c>
      <c r="M460" s="373">
        <v>3</v>
      </c>
      <c r="N460" s="380">
        <v>8</v>
      </c>
    </row>
    <row r="461" spans="3:14" ht="13.5" thickBot="1" x14ac:dyDescent="0.25">
      <c r="C461" s="381">
        <v>37061</v>
      </c>
      <c r="D461" s="368" t="s">
        <v>805</v>
      </c>
      <c r="E461" s="369" t="s">
        <v>1044</v>
      </c>
      <c r="F461" s="368" t="s">
        <v>779</v>
      </c>
      <c r="G461" s="370">
        <v>2225</v>
      </c>
      <c r="H461" s="368" t="s">
        <v>523</v>
      </c>
      <c r="I461" s="370">
        <v>5</v>
      </c>
      <c r="J461" s="368" t="s">
        <v>553</v>
      </c>
      <c r="K461" s="370" t="s">
        <v>524</v>
      </c>
      <c r="L461" s="370">
        <v>0</v>
      </c>
      <c r="M461" s="370">
        <v>6</v>
      </c>
      <c r="N461" s="382">
        <v>8</v>
      </c>
    </row>
    <row r="462" spans="3:14" ht="13.5" thickBot="1" x14ac:dyDescent="0.25">
      <c r="C462" s="379">
        <v>37070</v>
      </c>
      <c r="D462" s="371" t="s">
        <v>962</v>
      </c>
      <c r="E462" s="372" t="s">
        <v>1045</v>
      </c>
      <c r="F462" s="371" t="s">
        <v>779</v>
      </c>
      <c r="G462" s="373">
        <v>1713</v>
      </c>
      <c r="H462" s="371" t="s">
        <v>523</v>
      </c>
      <c r="I462" s="373">
        <v>5</v>
      </c>
      <c r="J462" s="371" t="s">
        <v>565</v>
      </c>
      <c r="K462" s="373" t="s">
        <v>531</v>
      </c>
      <c r="L462" s="373">
        <v>1</v>
      </c>
      <c r="M462" s="373">
        <v>4</v>
      </c>
      <c r="N462" s="380">
        <v>5</v>
      </c>
    </row>
    <row r="463" spans="3:14" ht="13.5" thickBot="1" x14ac:dyDescent="0.25">
      <c r="C463" s="381">
        <v>37075</v>
      </c>
      <c r="D463" s="368" t="s">
        <v>802</v>
      </c>
      <c r="E463" s="369" t="s">
        <v>1046</v>
      </c>
      <c r="F463" s="368" t="s">
        <v>779</v>
      </c>
      <c r="G463" s="370">
        <v>2268</v>
      </c>
      <c r="H463" s="368" t="s">
        <v>523</v>
      </c>
      <c r="I463" s="370">
        <v>4</v>
      </c>
      <c r="J463" s="368"/>
      <c r="K463" s="370" t="s">
        <v>524</v>
      </c>
      <c r="L463" s="370">
        <v>0</v>
      </c>
      <c r="M463" s="370">
        <v>2</v>
      </c>
      <c r="N463" s="382">
        <v>7</v>
      </c>
    </row>
    <row r="464" spans="3:14" ht="13.5" thickBot="1" x14ac:dyDescent="0.25">
      <c r="C464" s="379">
        <v>37079</v>
      </c>
      <c r="D464" s="371" t="s">
        <v>802</v>
      </c>
      <c r="E464" s="372" t="s">
        <v>1047</v>
      </c>
      <c r="F464" s="371" t="s">
        <v>779</v>
      </c>
      <c r="G464" s="373">
        <v>1618</v>
      </c>
      <c r="H464" s="371" t="s">
        <v>523</v>
      </c>
      <c r="I464" s="373">
        <v>4</v>
      </c>
      <c r="J464" s="371" t="s">
        <v>565</v>
      </c>
      <c r="K464" s="373" t="s">
        <v>570</v>
      </c>
      <c r="L464" s="373">
        <v>1</v>
      </c>
      <c r="M464" s="373">
        <v>7</v>
      </c>
      <c r="N464" s="380">
        <v>8</v>
      </c>
    </row>
    <row r="465" spans="3:14" ht="13.5" thickBot="1" x14ac:dyDescent="0.25">
      <c r="C465" s="381">
        <v>37080</v>
      </c>
      <c r="D465" s="368" t="s">
        <v>791</v>
      </c>
      <c r="E465" s="369" t="s">
        <v>1048</v>
      </c>
      <c r="F465" s="368" t="s">
        <v>779</v>
      </c>
      <c r="G465" s="370">
        <v>2186</v>
      </c>
      <c r="H465" s="368" t="s">
        <v>523</v>
      </c>
      <c r="I465" s="370">
        <v>4</v>
      </c>
      <c r="J465" s="368"/>
      <c r="K465" s="370" t="s">
        <v>518</v>
      </c>
      <c r="L465" s="370">
        <v>0</v>
      </c>
      <c r="M465" s="370">
        <v>4</v>
      </c>
      <c r="N465" s="382">
        <v>6</v>
      </c>
    </row>
    <row r="466" spans="3:14" ht="13.5" thickBot="1" x14ac:dyDescent="0.25">
      <c r="C466" s="379">
        <v>37082</v>
      </c>
      <c r="D466" s="371" t="s">
        <v>791</v>
      </c>
      <c r="E466" s="372" t="s">
        <v>1049</v>
      </c>
      <c r="F466" s="371" t="s">
        <v>779</v>
      </c>
      <c r="G466" s="373">
        <v>2071</v>
      </c>
      <c r="H466" s="371" t="s">
        <v>523</v>
      </c>
      <c r="I466" s="373">
        <v>5</v>
      </c>
      <c r="J466" s="371" t="s">
        <v>523</v>
      </c>
      <c r="K466" s="373" t="s">
        <v>600</v>
      </c>
      <c r="L466" s="373">
        <v>1</v>
      </c>
      <c r="M466" s="373">
        <v>10</v>
      </c>
      <c r="N466" s="380">
        <v>7</v>
      </c>
    </row>
    <row r="467" spans="3:14" ht="13.5" thickBot="1" x14ac:dyDescent="0.25">
      <c r="C467" s="381">
        <v>37084</v>
      </c>
      <c r="D467" s="368" t="s">
        <v>1050</v>
      </c>
      <c r="E467" s="369" t="s">
        <v>1051</v>
      </c>
      <c r="F467" s="368" t="s">
        <v>779</v>
      </c>
      <c r="G467" s="370">
        <v>1018</v>
      </c>
      <c r="H467" s="368" t="s">
        <v>523</v>
      </c>
      <c r="I467" s="370">
        <v>4</v>
      </c>
      <c r="J467" s="368"/>
      <c r="K467" s="370" t="s">
        <v>531</v>
      </c>
      <c r="L467" s="370">
        <v>1</v>
      </c>
      <c r="M467" s="370">
        <v>5</v>
      </c>
      <c r="N467" s="382">
        <v>7</v>
      </c>
    </row>
    <row r="468" spans="3:14" ht="13.5" thickBot="1" x14ac:dyDescent="0.25">
      <c r="C468" s="379">
        <v>37089</v>
      </c>
      <c r="D468" s="371" t="s">
        <v>968</v>
      </c>
      <c r="E468" s="372" t="s">
        <v>1052</v>
      </c>
      <c r="F468" s="371" t="s">
        <v>779</v>
      </c>
      <c r="G468" s="373">
        <v>1635</v>
      </c>
      <c r="H468" s="371" t="s">
        <v>523</v>
      </c>
      <c r="I468" s="373">
        <v>4</v>
      </c>
      <c r="J468" s="371"/>
      <c r="K468" s="373" t="s">
        <v>518</v>
      </c>
      <c r="L468" s="373">
        <v>0</v>
      </c>
      <c r="M468" s="373">
        <v>2</v>
      </c>
      <c r="N468" s="380">
        <v>5</v>
      </c>
    </row>
    <row r="469" spans="3:14" ht="13.5" thickBot="1" x14ac:dyDescent="0.25">
      <c r="C469" s="381">
        <v>37091</v>
      </c>
      <c r="D469" s="368" t="s">
        <v>788</v>
      </c>
      <c r="E469" s="369" t="s">
        <v>1053</v>
      </c>
      <c r="F469" s="368" t="s">
        <v>779</v>
      </c>
      <c r="G469" s="370">
        <v>2811</v>
      </c>
      <c r="H469" s="368" t="s">
        <v>523</v>
      </c>
      <c r="I469" s="370">
        <v>5</v>
      </c>
      <c r="J469" s="368" t="s">
        <v>1002</v>
      </c>
      <c r="K469" s="370" t="s">
        <v>531</v>
      </c>
      <c r="L469" s="370">
        <v>1</v>
      </c>
      <c r="M469" s="370">
        <v>4</v>
      </c>
      <c r="N469" s="382">
        <v>7</v>
      </c>
    </row>
    <row r="470" spans="3:14" ht="13.5" thickBot="1" x14ac:dyDescent="0.25">
      <c r="C470" s="379">
        <v>37094</v>
      </c>
      <c r="D470" s="371" t="s">
        <v>1054</v>
      </c>
      <c r="E470" s="372" t="s">
        <v>1055</v>
      </c>
      <c r="F470" s="371" t="s">
        <v>779</v>
      </c>
      <c r="G470" s="373">
        <v>535</v>
      </c>
      <c r="H470" s="371" t="s">
        <v>523</v>
      </c>
      <c r="I470" s="373">
        <v>5</v>
      </c>
      <c r="J470" s="371" t="s">
        <v>565</v>
      </c>
      <c r="K470" s="373" t="s">
        <v>531</v>
      </c>
      <c r="L470" s="373">
        <v>1</v>
      </c>
      <c r="M470" s="373">
        <v>7</v>
      </c>
      <c r="N470" s="380">
        <v>6</v>
      </c>
    </row>
    <row r="471" spans="3:14" ht="13.5" thickBot="1" x14ac:dyDescent="0.25">
      <c r="C471" s="381">
        <v>37096</v>
      </c>
      <c r="D471" s="368" t="s">
        <v>1056</v>
      </c>
      <c r="E471" s="369" t="s">
        <v>1057</v>
      </c>
      <c r="F471" s="368" t="s">
        <v>779</v>
      </c>
      <c r="G471" s="370">
        <v>1413</v>
      </c>
      <c r="H471" s="368" t="s">
        <v>523</v>
      </c>
      <c r="I471" s="370">
        <v>4</v>
      </c>
      <c r="J471" s="368" t="s">
        <v>523</v>
      </c>
      <c r="K471" s="370" t="s">
        <v>898</v>
      </c>
      <c r="L471" s="370">
        <v>1</v>
      </c>
      <c r="M471" s="370">
        <v>10</v>
      </c>
      <c r="N471" s="382">
        <v>12</v>
      </c>
    </row>
    <row r="472" spans="3:14" ht="13.5" thickBot="1" x14ac:dyDescent="0.25">
      <c r="C472" s="379">
        <v>37098</v>
      </c>
      <c r="D472" s="371" t="s">
        <v>818</v>
      </c>
      <c r="E472" s="372" t="s">
        <v>1058</v>
      </c>
      <c r="F472" s="371" t="s">
        <v>779</v>
      </c>
      <c r="G472" s="373">
        <v>1423</v>
      </c>
      <c r="H472" s="371" t="s">
        <v>523</v>
      </c>
      <c r="I472" s="373">
        <v>4</v>
      </c>
      <c r="J472" s="371" t="s">
        <v>523</v>
      </c>
      <c r="K472" s="373" t="s">
        <v>908</v>
      </c>
      <c r="L472" s="373">
        <v>2</v>
      </c>
      <c r="M472" s="373">
        <v>9</v>
      </c>
      <c r="N472" s="380">
        <v>10</v>
      </c>
    </row>
    <row r="473" spans="3:14" ht="13.5" thickBot="1" x14ac:dyDescent="0.25">
      <c r="C473" s="381">
        <v>37101</v>
      </c>
      <c r="D473" s="368" t="s">
        <v>786</v>
      </c>
      <c r="E473" s="369" t="s">
        <v>1059</v>
      </c>
      <c r="F473" s="368" t="s">
        <v>779</v>
      </c>
      <c r="G473" s="370">
        <v>1685</v>
      </c>
      <c r="H473" s="368" t="s">
        <v>523</v>
      </c>
      <c r="I473" s="370">
        <v>4</v>
      </c>
      <c r="J473" s="368" t="s">
        <v>565</v>
      </c>
      <c r="K473" s="370" t="s">
        <v>524</v>
      </c>
      <c r="L473" s="370">
        <v>1</v>
      </c>
      <c r="M473" s="370">
        <v>8</v>
      </c>
      <c r="N473" s="382">
        <v>8</v>
      </c>
    </row>
    <row r="474" spans="3:14" ht="13.5" thickBot="1" x14ac:dyDescent="0.25">
      <c r="C474" s="379">
        <v>37105</v>
      </c>
      <c r="D474" s="371" t="s">
        <v>1060</v>
      </c>
      <c r="E474" s="372" t="s">
        <v>1061</v>
      </c>
      <c r="F474" s="371" t="s">
        <v>779</v>
      </c>
      <c r="G474" s="373">
        <v>475</v>
      </c>
      <c r="H474" s="371" t="s">
        <v>523</v>
      </c>
      <c r="I474" s="373">
        <v>4</v>
      </c>
      <c r="J474" s="371" t="s">
        <v>523</v>
      </c>
      <c r="K474" s="373" t="s">
        <v>531</v>
      </c>
      <c r="L474" s="373">
        <v>2</v>
      </c>
      <c r="M474" s="373">
        <v>6</v>
      </c>
      <c r="N474" s="380">
        <v>9</v>
      </c>
    </row>
    <row r="475" spans="3:14" ht="13.5" thickBot="1" x14ac:dyDescent="0.25">
      <c r="C475" s="381">
        <v>37108</v>
      </c>
      <c r="D475" s="368" t="s">
        <v>959</v>
      </c>
      <c r="E475" s="369" t="s">
        <v>1062</v>
      </c>
      <c r="F475" s="368" t="s">
        <v>779</v>
      </c>
      <c r="G475" s="370">
        <v>718</v>
      </c>
      <c r="H475" s="368" t="s">
        <v>523</v>
      </c>
      <c r="I475" s="370">
        <v>4</v>
      </c>
      <c r="J475" s="368"/>
      <c r="K475" s="370" t="s">
        <v>518</v>
      </c>
      <c r="L475" s="370">
        <v>1</v>
      </c>
      <c r="M475" s="370">
        <v>3</v>
      </c>
      <c r="N475" s="382">
        <v>8</v>
      </c>
    </row>
    <row r="476" spans="3:14" ht="13.5" thickBot="1" x14ac:dyDescent="0.25">
      <c r="C476" s="379">
        <v>37110</v>
      </c>
      <c r="D476" s="371" t="s">
        <v>1063</v>
      </c>
      <c r="E476" s="372" t="s">
        <v>1064</v>
      </c>
      <c r="F476" s="371" t="s">
        <v>779</v>
      </c>
      <c r="G476" s="373">
        <v>541</v>
      </c>
      <c r="H476" s="371" t="s">
        <v>523</v>
      </c>
      <c r="I476" s="373">
        <v>4</v>
      </c>
      <c r="J476" s="371" t="s">
        <v>523</v>
      </c>
      <c r="K476" s="373" t="s">
        <v>531</v>
      </c>
      <c r="L476" s="373">
        <v>2</v>
      </c>
      <c r="M476" s="373">
        <v>5</v>
      </c>
      <c r="N476" s="380">
        <v>10</v>
      </c>
    </row>
    <row r="477" spans="3:14" ht="13.5" thickBot="1" x14ac:dyDescent="0.25">
      <c r="C477" s="381">
        <v>37112</v>
      </c>
      <c r="D477" s="368" t="s">
        <v>797</v>
      </c>
      <c r="E477" s="369" t="s">
        <v>548</v>
      </c>
      <c r="F477" s="368" t="s">
        <v>779</v>
      </c>
      <c r="G477" s="370">
        <v>2118</v>
      </c>
      <c r="H477" s="368" t="s">
        <v>523</v>
      </c>
      <c r="I477" s="370">
        <v>4</v>
      </c>
      <c r="J477" s="368" t="s">
        <v>565</v>
      </c>
      <c r="K477" s="370" t="s">
        <v>518</v>
      </c>
      <c r="L477" s="370">
        <v>0</v>
      </c>
      <c r="M477" s="370">
        <v>2</v>
      </c>
      <c r="N477" s="382">
        <v>7</v>
      </c>
    </row>
    <row r="478" spans="3:14" ht="13.5" thickBot="1" x14ac:dyDescent="0.25">
      <c r="C478" s="383">
        <v>37115</v>
      </c>
      <c r="D478" s="384" t="s">
        <v>828</v>
      </c>
      <c r="E478" s="385" t="s">
        <v>1065</v>
      </c>
      <c r="F478" s="384" t="s">
        <v>779</v>
      </c>
      <c r="G478" s="386">
        <v>1672</v>
      </c>
      <c r="H478" s="384" t="s">
        <v>523</v>
      </c>
      <c r="I478" s="386">
        <v>4</v>
      </c>
      <c r="J478" s="384"/>
      <c r="K478" s="386" t="s">
        <v>518</v>
      </c>
      <c r="L478" s="386">
        <v>0</v>
      </c>
      <c r="M478" s="386">
        <v>1</v>
      </c>
      <c r="N478" s="387">
        <v>7</v>
      </c>
    </row>
    <row r="479" spans="3:14" ht="13.5" thickTop="1" x14ac:dyDescent="0.2">
      <c r="C479" s="389"/>
    </row>
    <row r="480" spans="3:14" x14ac:dyDescent="0.2">
      <c r="C480" s="389"/>
    </row>
    <row r="481" spans="3:14" x14ac:dyDescent="0.2">
      <c r="C481" s="389"/>
    </row>
    <row r="482" spans="3:14" ht="15" x14ac:dyDescent="0.2">
      <c r="C482" s="390" t="s">
        <v>1066</v>
      </c>
    </row>
    <row r="483" spans="3:14" x14ac:dyDescent="0.2">
      <c r="C483" s="389"/>
    </row>
    <row r="484" spans="3:14" ht="13.5" thickBot="1" x14ac:dyDescent="0.25">
      <c r="C484" s="391" t="s">
        <v>584</v>
      </c>
    </row>
    <row r="485" spans="3:14" ht="14.25" thickTop="1" thickBot="1" x14ac:dyDescent="0.25">
      <c r="C485" s="392" t="s">
        <v>574</v>
      </c>
      <c r="D485" s="393" t="s">
        <v>9</v>
      </c>
      <c r="E485" s="393" t="s">
        <v>575</v>
      </c>
      <c r="F485" s="393" t="s">
        <v>35</v>
      </c>
      <c r="G485" s="393" t="s">
        <v>576</v>
      </c>
      <c r="H485" s="393" t="s">
        <v>577</v>
      </c>
      <c r="I485" s="393" t="s">
        <v>578</v>
      </c>
      <c r="J485" s="393" t="s">
        <v>579</v>
      </c>
      <c r="K485" s="393" t="s">
        <v>580</v>
      </c>
      <c r="L485" s="393" t="s">
        <v>581</v>
      </c>
      <c r="M485" s="393" t="s">
        <v>16</v>
      </c>
      <c r="N485" s="394" t="s">
        <v>582</v>
      </c>
    </row>
    <row r="486" spans="3:14" ht="14.25" thickTop="1" thickBot="1" x14ac:dyDescent="0.25">
      <c r="C486" s="379">
        <v>36659</v>
      </c>
      <c r="D486" s="371" t="s">
        <v>1036</v>
      </c>
      <c r="E486" s="372" t="s">
        <v>1067</v>
      </c>
      <c r="F486" s="371" t="s">
        <v>779</v>
      </c>
      <c r="G486" s="373">
        <v>738</v>
      </c>
      <c r="H486" s="371" t="s">
        <v>523</v>
      </c>
      <c r="I486" s="373">
        <v>4</v>
      </c>
      <c r="J486" s="371" t="s">
        <v>565</v>
      </c>
      <c r="K486" s="373" t="s">
        <v>600</v>
      </c>
      <c r="L486" s="373">
        <v>2</v>
      </c>
      <c r="M486" s="373">
        <v>8</v>
      </c>
      <c r="N486" s="380">
        <v>8</v>
      </c>
    </row>
    <row r="487" spans="3:14" ht="13.5" thickBot="1" x14ac:dyDescent="0.25">
      <c r="C487" s="381">
        <v>36664</v>
      </c>
      <c r="D487" s="368" t="s">
        <v>1042</v>
      </c>
      <c r="E487" s="369" t="s">
        <v>1068</v>
      </c>
      <c r="F487" s="368" t="s">
        <v>779</v>
      </c>
      <c r="G487" s="370">
        <v>970</v>
      </c>
      <c r="H487" s="368" t="s">
        <v>523</v>
      </c>
      <c r="I487" s="370">
        <v>4</v>
      </c>
      <c r="J487" s="368" t="s">
        <v>565</v>
      </c>
      <c r="K487" s="370" t="s">
        <v>566</v>
      </c>
      <c r="L487" s="370">
        <v>3</v>
      </c>
      <c r="M487" s="370">
        <v>11</v>
      </c>
      <c r="N487" s="382">
        <v>10</v>
      </c>
    </row>
    <row r="488" spans="3:14" ht="13.5" thickBot="1" x14ac:dyDescent="0.25">
      <c r="C488" s="379">
        <v>36666</v>
      </c>
      <c r="D488" s="371" t="s">
        <v>962</v>
      </c>
      <c r="E488" s="372" t="s">
        <v>1069</v>
      </c>
      <c r="F488" s="371" t="s">
        <v>779</v>
      </c>
      <c r="G488" s="373">
        <v>1289</v>
      </c>
      <c r="H488" s="371" t="s">
        <v>523</v>
      </c>
      <c r="I488" s="373">
        <v>4</v>
      </c>
      <c r="J488" s="371"/>
      <c r="K488" s="373" t="s">
        <v>531</v>
      </c>
      <c r="L488" s="373">
        <v>0</v>
      </c>
      <c r="M488" s="373">
        <v>5</v>
      </c>
      <c r="N488" s="380">
        <v>11</v>
      </c>
    </row>
    <row r="489" spans="3:14" ht="13.5" thickBot="1" x14ac:dyDescent="0.25">
      <c r="C489" s="381">
        <v>36671</v>
      </c>
      <c r="D489" s="368" t="s">
        <v>1063</v>
      </c>
      <c r="E489" s="369" t="s">
        <v>830</v>
      </c>
      <c r="F489" s="368" t="s">
        <v>779</v>
      </c>
      <c r="G489" s="370">
        <v>480</v>
      </c>
      <c r="H489" s="368" t="s">
        <v>523</v>
      </c>
      <c r="I489" s="370">
        <v>4</v>
      </c>
      <c r="J489" s="368" t="s">
        <v>565</v>
      </c>
      <c r="K489" s="370" t="s">
        <v>570</v>
      </c>
      <c r="L489" s="370">
        <v>0</v>
      </c>
      <c r="M489" s="370">
        <v>8</v>
      </c>
      <c r="N489" s="382">
        <v>7</v>
      </c>
    </row>
    <row r="490" spans="3:14" ht="13.5" thickBot="1" x14ac:dyDescent="0.25">
      <c r="C490" s="379">
        <v>36673</v>
      </c>
      <c r="D490" s="371" t="s">
        <v>1056</v>
      </c>
      <c r="E490" s="372" t="s">
        <v>1070</v>
      </c>
      <c r="F490" s="371" t="s">
        <v>779</v>
      </c>
      <c r="G490" s="373">
        <v>713</v>
      </c>
      <c r="H490" s="371" t="s">
        <v>523</v>
      </c>
      <c r="I490" s="373">
        <v>4</v>
      </c>
      <c r="J490" s="371"/>
      <c r="K490" s="373" t="s">
        <v>531</v>
      </c>
      <c r="L490" s="373">
        <v>1</v>
      </c>
      <c r="M490" s="373">
        <v>5</v>
      </c>
      <c r="N490" s="380">
        <v>9</v>
      </c>
    </row>
    <row r="491" spans="3:14" ht="13.5" thickBot="1" x14ac:dyDescent="0.25">
      <c r="C491" s="381">
        <v>36674</v>
      </c>
      <c r="D491" s="368" t="s">
        <v>959</v>
      </c>
      <c r="E491" s="369" t="s">
        <v>1071</v>
      </c>
      <c r="F491" s="368" t="s">
        <v>779</v>
      </c>
      <c r="G491" s="370">
        <v>1018</v>
      </c>
      <c r="H491" s="368" t="s">
        <v>523</v>
      </c>
      <c r="I491" s="370">
        <v>4</v>
      </c>
      <c r="J491" s="368" t="s">
        <v>565</v>
      </c>
      <c r="K491" s="370" t="s">
        <v>591</v>
      </c>
      <c r="L491" s="370">
        <v>0</v>
      </c>
      <c r="M491" s="370">
        <v>6</v>
      </c>
      <c r="N491" s="382">
        <v>7</v>
      </c>
    </row>
    <row r="492" spans="3:14" ht="13.5" thickBot="1" x14ac:dyDescent="0.25">
      <c r="C492" s="379">
        <v>36676</v>
      </c>
      <c r="D492" s="371" t="s">
        <v>797</v>
      </c>
      <c r="E492" s="372" t="s">
        <v>1072</v>
      </c>
      <c r="F492" s="371" t="s">
        <v>779</v>
      </c>
      <c r="G492" s="373">
        <v>1590</v>
      </c>
      <c r="H492" s="371" t="s">
        <v>523</v>
      </c>
      <c r="I492" s="373">
        <v>4</v>
      </c>
      <c r="J492" s="371"/>
      <c r="K492" s="373" t="s">
        <v>524</v>
      </c>
      <c r="L492" s="373">
        <v>0</v>
      </c>
      <c r="M492" s="373">
        <v>3</v>
      </c>
      <c r="N492" s="380">
        <v>10</v>
      </c>
    </row>
    <row r="493" spans="3:14" ht="13.5" thickBot="1" x14ac:dyDescent="0.25">
      <c r="C493" s="381">
        <v>36678</v>
      </c>
      <c r="D493" s="368" t="s">
        <v>828</v>
      </c>
      <c r="E493" s="369" t="s">
        <v>1073</v>
      </c>
      <c r="F493" s="368" t="s">
        <v>779</v>
      </c>
      <c r="G493" s="370">
        <v>1511</v>
      </c>
      <c r="H493" s="368" t="s">
        <v>523</v>
      </c>
      <c r="I493" s="370">
        <v>5</v>
      </c>
      <c r="J493" s="368" t="s">
        <v>565</v>
      </c>
      <c r="K493" s="370" t="s">
        <v>570</v>
      </c>
      <c r="L493" s="370">
        <v>0</v>
      </c>
      <c r="M493" s="370">
        <v>5</v>
      </c>
      <c r="N493" s="382">
        <v>7</v>
      </c>
    </row>
    <row r="494" spans="3:14" ht="13.5" thickBot="1" x14ac:dyDescent="0.25">
      <c r="C494" s="379">
        <v>36681</v>
      </c>
      <c r="D494" s="371" t="s">
        <v>1033</v>
      </c>
      <c r="E494" s="372" t="s">
        <v>1074</v>
      </c>
      <c r="F494" s="371" t="s">
        <v>779</v>
      </c>
      <c r="G494" s="373">
        <v>1076</v>
      </c>
      <c r="H494" s="371" t="s">
        <v>523</v>
      </c>
      <c r="I494" s="373">
        <v>5</v>
      </c>
      <c r="J494" s="371" t="s">
        <v>523</v>
      </c>
      <c r="K494" s="373" t="s">
        <v>570</v>
      </c>
      <c r="L494" s="373">
        <v>0</v>
      </c>
      <c r="M494" s="373">
        <v>5</v>
      </c>
      <c r="N494" s="380">
        <v>8</v>
      </c>
    </row>
    <row r="495" spans="3:14" ht="13.5" thickBot="1" x14ac:dyDescent="0.25">
      <c r="C495" s="381">
        <v>36683</v>
      </c>
      <c r="D495" s="368" t="s">
        <v>805</v>
      </c>
      <c r="E495" s="369" t="s">
        <v>1075</v>
      </c>
      <c r="F495" s="368" t="s">
        <v>779</v>
      </c>
      <c r="G495" s="370">
        <v>1801</v>
      </c>
      <c r="H495" s="368" t="s">
        <v>523</v>
      </c>
      <c r="I495" s="370">
        <v>5</v>
      </c>
      <c r="J495" s="368" t="s">
        <v>565</v>
      </c>
      <c r="K495" s="370" t="s">
        <v>591</v>
      </c>
      <c r="L495" s="370">
        <v>0</v>
      </c>
      <c r="M495" s="370">
        <v>5</v>
      </c>
      <c r="N495" s="382">
        <v>8</v>
      </c>
    </row>
    <row r="496" spans="3:14" ht="13.5" thickBot="1" x14ac:dyDescent="0.25">
      <c r="C496" s="379">
        <v>36686</v>
      </c>
      <c r="D496" s="371" t="s">
        <v>802</v>
      </c>
      <c r="E496" s="372" t="s">
        <v>1076</v>
      </c>
      <c r="F496" s="371" t="s">
        <v>779</v>
      </c>
      <c r="G496" s="373">
        <v>1856</v>
      </c>
      <c r="H496" s="371" t="s">
        <v>523</v>
      </c>
      <c r="I496" s="373">
        <v>4</v>
      </c>
      <c r="J496" s="371"/>
      <c r="K496" s="373" t="s">
        <v>518</v>
      </c>
      <c r="L496" s="373">
        <v>0</v>
      </c>
      <c r="M496" s="373">
        <v>2</v>
      </c>
      <c r="N496" s="380">
        <v>7</v>
      </c>
    </row>
    <row r="497" spans="3:14" ht="13.5" thickBot="1" x14ac:dyDescent="0.25">
      <c r="C497" s="381">
        <v>36688</v>
      </c>
      <c r="D497" s="368" t="s">
        <v>810</v>
      </c>
      <c r="E497" s="369" t="s">
        <v>1077</v>
      </c>
      <c r="F497" s="368" t="s">
        <v>779</v>
      </c>
      <c r="G497" s="370">
        <v>4018</v>
      </c>
      <c r="H497" s="368" t="s">
        <v>523</v>
      </c>
      <c r="I497" s="370">
        <v>5</v>
      </c>
      <c r="J497" s="368"/>
      <c r="K497" s="370" t="s">
        <v>518</v>
      </c>
      <c r="L497" s="370">
        <v>0</v>
      </c>
      <c r="M497" s="370">
        <v>4</v>
      </c>
      <c r="N497" s="382">
        <v>10</v>
      </c>
    </row>
    <row r="498" spans="3:14" ht="13.5" thickBot="1" x14ac:dyDescent="0.25">
      <c r="C498" s="379">
        <v>36691</v>
      </c>
      <c r="D498" s="371" t="s">
        <v>780</v>
      </c>
      <c r="E498" s="372" t="s">
        <v>1078</v>
      </c>
      <c r="F498" s="371" t="s">
        <v>779</v>
      </c>
      <c r="G498" s="373">
        <v>1070</v>
      </c>
      <c r="H498" s="371" t="s">
        <v>523</v>
      </c>
      <c r="I498" s="373">
        <v>5</v>
      </c>
      <c r="J498" s="371" t="s">
        <v>553</v>
      </c>
      <c r="K498" s="373" t="s">
        <v>524</v>
      </c>
      <c r="L498" s="373">
        <v>0</v>
      </c>
      <c r="M498" s="373">
        <v>4</v>
      </c>
      <c r="N498" s="380">
        <v>9</v>
      </c>
    </row>
    <row r="499" spans="3:14" ht="13.5" thickBot="1" x14ac:dyDescent="0.25">
      <c r="C499" s="381">
        <v>36695</v>
      </c>
      <c r="D499" s="368" t="s">
        <v>777</v>
      </c>
      <c r="E499" s="369" t="s">
        <v>1079</v>
      </c>
      <c r="F499" s="368" t="s">
        <v>779</v>
      </c>
      <c r="G499" s="370">
        <v>1113</v>
      </c>
      <c r="H499" s="368" t="s">
        <v>523</v>
      </c>
      <c r="I499" s="370">
        <v>5</v>
      </c>
      <c r="J499" s="368" t="s">
        <v>565</v>
      </c>
      <c r="K499" s="370" t="s">
        <v>591</v>
      </c>
      <c r="L499" s="370">
        <v>0</v>
      </c>
      <c r="M499" s="370">
        <v>6</v>
      </c>
      <c r="N499" s="382">
        <v>9</v>
      </c>
    </row>
    <row r="500" spans="3:14" ht="13.5" thickBot="1" x14ac:dyDescent="0.25">
      <c r="C500" s="379">
        <v>36697</v>
      </c>
      <c r="D500" s="371" t="s">
        <v>1039</v>
      </c>
      <c r="E500" s="372" t="s">
        <v>1080</v>
      </c>
      <c r="F500" s="371" t="s">
        <v>779</v>
      </c>
      <c r="G500" s="373">
        <v>1281</v>
      </c>
      <c r="H500" s="371" t="s">
        <v>523</v>
      </c>
      <c r="I500" s="373">
        <v>4</v>
      </c>
      <c r="J500" s="371"/>
      <c r="K500" s="373" t="s">
        <v>524</v>
      </c>
      <c r="L500" s="373">
        <v>0</v>
      </c>
      <c r="M500" s="373">
        <v>3</v>
      </c>
      <c r="N500" s="380">
        <v>10</v>
      </c>
    </row>
    <row r="501" spans="3:14" ht="13.5" thickBot="1" x14ac:dyDescent="0.25">
      <c r="C501" s="381">
        <v>36708</v>
      </c>
      <c r="D501" s="368" t="s">
        <v>971</v>
      </c>
      <c r="E501" s="369" t="s">
        <v>1081</v>
      </c>
      <c r="F501" s="368" t="s">
        <v>779</v>
      </c>
      <c r="G501" s="370">
        <v>703</v>
      </c>
      <c r="H501" s="368" t="s">
        <v>523</v>
      </c>
      <c r="I501" s="370">
        <v>4</v>
      </c>
      <c r="J501" s="368" t="s">
        <v>523</v>
      </c>
      <c r="K501" s="370" t="s">
        <v>1082</v>
      </c>
      <c r="L501" s="370">
        <v>3</v>
      </c>
      <c r="M501" s="370">
        <v>18</v>
      </c>
      <c r="N501" s="382">
        <v>11</v>
      </c>
    </row>
    <row r="502" spans="3:14" ht="13.5" thickBot="1" x14ac:dyDescent="0.25">
      <c r="C502" s="379">
        <v>36711</v>
      </c>
      <c r="D502" s="371" t="s">
        <v>780</v>
      </c>
      <c r="E502" s="372" t="s">
        <v>991</v>
      </c>
      <c r="F502" s="371" t="s">
        <v>779</v>
      </c>
      <c r="G502" s="373">
        <v>1343</v>
      </c>
      <c r="H502" s="371" t="s">
        <v>523</v>
      </c>
      <c r="I502" s="373">
        <v>4</v>
      </c>
      <c r="J502" s="371" t="s">
        <v>565</v>
      </c>
      <c r="K502" s="373" t="s">
        <v>531</v>
      </c>
      <c r="L502" s="373">
        <v>0</v>
      </c>
      <c r="M502" s="373">
        <v>4</v>
      </c>
      <c r="N502" s="380">
        <v>8</v>
      </c>
    </row>
    <row r="503" spans="3:14" ht="13.5" thickBot="1" x14ac:dyDescent="0.25">
      <c r="C503" s="381">
        <v>36713</v>
      </c>
      <c r="D503" s="368" t="s">
        <v>841</v>
      </c>
      <c r="E503" s="369" t="s">
        <v>1083</v>
      </c>
      <c r="F503" s="368" t="s">
        <v>779</v>
      </c>
      <c r="G503" s="370">
        <v>1213</v>
      </c>
      <c r="H503" s="368" t="s">
        <v>523</v>
      </c>
      <c r="I503" s="370">
        <v>4</v>
      </c>
      <c r="J503" s="368"/>
      <c r="K503" s="370" t="s">
        <v>531</v>
      </c>
      <c r="L503" s="370">
        <v>2</v>
      </c>
      <c r="M503" s="370">
        <v>5</v>
      </c>
      <c r="N503" s="382">
        <v>8</v>
      </c>
    </row>
    <row r="504" spans="3:14" ht="13.5" thickBot="1" x14ac:dyDescent="0.25">
      <c r="C504" s="379">
        <v>36715</v>
      </c>
      <c r="D504" s="371" t="s">
        <v>818</v>
      </c>
      <c r="E504" s="372" t="s">
        <v>1084</v>
      </c>
      <c r="F504" s="371" t="s">
        <v>779</v>
      </c>
      <c r="G504" s="373">
        <v>662</v>
      </c>
      <c r="H504" s="371" t="s">
        <v>523</v>
      </c>
      <c r="I504" s="373">
        <v>4</v>
      </c>
      <c r="J504" s="371" t="s">
        <v>553</v>
      </c>
      <c r="K504" s="373" t="s">
        <v>684</v>
      </c>
      <c r="L504" s="373">
        <v>1</v>
      </c>
      <c r="M504" s="373">
        <v>5</v>
      </c>
      <c r="N504" s="380">
        <v>7</v>
      </c>
    </row>
    <row r="505" spans="3:14" ht="13.5" thickBot="1" x14ac:dyDescent="0.25">
      <c r="C505" s="381">
        <v>36716</v>
      </c>
      <c r="D505" s="368" t="s">
        <v>1060</v>
      </c>
      <c r="E505" s="369" t="s">
        <v>1085</v>
      </c>
      <c r="F505" s="368" t="s">
        <v>779</v>
      </c>
      <c r="G505" s="370">
        <v>1526</v>
      </c>
      <c r="H505" s="368" t="s">
        <v>523</v>
      </c>
      <c r="I505" s="370">
        <v>4</v>
      </c>
      <c r="J505" s="368"/>
      <c r="K505" s="370" t="s">
        <v>531</v>
      </c>
      <c r="L505" s="370">
        <v>1</v>
      </c>
      <c r="M505" s="370">
        <v>5</v>
      </c>
      <c r="N505" s="382">
        <v>10</v>
      </c>
    </row>
    <row r="506" spans="3:14" ht="13.5" thickBot="1" x14ac:dyDescent="0.25">
      <c r="C506" s="379">
        <v>36718</v>
      </c>
      <c r="D506" s="371" t="s">
        <v>788</v>
      </c>
      <c r="E506" s="372" t="s">
        <v>1086</v>
      </c>
      <c r="F506" s="371" t="s">
        <v>779</v>
      </c>
      <c r="G506" s="373">
        <v>2405</v>
      </c>
      <c r="H506" s="371" t="s">
        <v>523</v>
      </c>
      <c r="I506" s="373">
        <v>4</v>
      </c>
      <c r="J506" s="371" t="s">
        <v>553</v>
      </c>
      <c r="K506" s="373" t="s">
        <v>524</v>
      </c>
      <c r="L506" s="373">
        <v>0</v>
      </c>
      <c r="M506" s="373">
        <v>3</v>
      </c>
      <c r="N506" s="380">
        <v>9</v>
      </c>
    </row>
    <row r="507" spans="3:14" ht="13.5" thickBot="1" x14ac:dyDescent="0.25">
      <c r="C507" s="381">
        <v>36720</v>
      </c>
      <c r="D507" s="368" t="s">
        <v>791</v>
      </c>
      <c r="E507" s="369" t="s">
        <v>1087</v>
      </c>
      <c r="F507" s="368" t="s">
        <v>779</v>
      </c>
      <c r="G507" s="370">
        <v>2640</v>
      </c>
      <c r="H507" s="368" t="s">
        <v>523</v>
      </c>
      <c r="I507" s="370">
        <v>4</v>
      </c>
      <c r="J507" s="368"/>
      <c r="K507" s="370" t="s">
        <v>518</v>
      </c>
      <c r="L507" s="370">
        <v>0</v>
      </c>
      <c r="M507" s="370">
        <v>3</v>
      </c>
      <c r="N507" s="382">
        <v>6</v>
      </c>
    </row>
    <row r="508" spans="3:14" ht="13.5" thickBot="1" x14ac:dyDescent="0.25">
      <c r="C508" s="379">
        <v>36725</v>
      </c>
      <c r="D508" s="371" t="s">
        <v>797</v>
      </c>
      <c r="E508" s="372" t="s">
        <v>1088</v>
      </c>
      <c r="F508" s="371" t="s">
        <v>779</v>
      </c>
      <c r="G508" s="373">
        <v>2849</v>
      </c>
      <c r="H508" s="371" t="s">
        <v>523</v>
      </c>
      <c r="I508" s="373">
        <v>4</v>
      </c>
      <c r="J508" s="371"/>
      <c r="K508" s="373" t="s">
        <v>524</v>
      </c>
      <c r="L508" s="373">
        <v>0</v>
      </c>
      <c r="M508" s="373">
        <v>4</v>
      </c>
      <c r="N508" s="380">
        <v>7</v>
      </c>
    </row>
    <row r="509" spans="3:14" ht="13.5" thickBot="1" x14ac:dyDescent="0.25">
      <c r="C509" s="381">
        <v>36730</v>
      </c>
      <c r="D509" s="368" t="s">
        <v>1050</v>
      </c>
      <c r="E509" s="369" t="s">
        <v>1089</v>
      </c>
      <c r="F509" s="368" t="s">
        <v>779</v>
      </c>
      <c r="G509" s="370">
        <v>893</v>
      </c>
      <c r="H509" s="368" t="s">
        <v>523</v>
      </c>
      <c r="I509" s="370">
        <v>4</v>
      </c>
      <c r="J509" s="368"/>
      <c r="K509" s="370" t="s">
        <v>524</v>
      </c>
      <c r="L509" s="370">
        <v>0</v>
      </c>
      <c r="M509" s="370">
        <v>7</v>
      </c>
      <c r="N509" s="382">
        <v>9</v>
      </c>
    </row>
    <row r="510" spans="3:14" ht="13.5" thickBot="1" x14ac:dyDescent="0.25">
      <c r="C510" s="379">
        <v>36734</v>
      </c>
      <c r="D510" s="371" t="s">
        <v>1054</v>
      </c>
      <c r="E510" s="372" t="s">
        <v>1090</v>
      </c>
      <c r="F510" s="371" t="s">
        <v>779</v>
      </c>
      <c r="G510" s="373">
        <v>805</v>
      </c>
      <c r="H510" s="371" t="s">
        <v>523</v>
      </c>
      <c r="I510" s="373">
        <v>4</v>
      </c>
      <c r="J510" s="371"/>
      <c r="K510" s="373" t="s">
        <v>591</v>
      </c>
      <c r="L510" s="373">
        <v>0</v>
      </c>
      <c r="M510" s="373">
        <v>8</v>
      </c>
      <c r="N510" s="380">
        <v>9</v>
      </c>
    </row>
    <row r="511" spans="3:14" ht="13.5" thickBot="1" x14ac:dyDescent="0.25">
      <c r="C511" s="381">
        <v>36736</v>
      </c>
      <c r="D511" s="368" t="s">
        <v>968</v>
      </c>
      <c r="E511" s="369" t="s">
        <v>1091</v>
      </c>
      <c r="F511" s="368" t="s">
        <v>779</v>
      </c>
      <c r="G511" s="370">
        <v>453</v>
      </c>
      <c r="H511" s="368" t="s">
        <v>523</v>
      </c>
      <c r="I511" s="370">
        <v>4</v>
      </c>
      <c r="J511" s="368"/>
      <c r="K511" s="370" t="s">
        <v>518</v>
      </c>
      <c r="L511" s="370">
        <v>0</v>
      </c>
      <c r="M511" s="370">
        <v>2</v>
      </c>
      <c r="N511" s="382">
        <v>8</v>
      </c>
    </row>
    <row r="512" spans="3:14" ht="13.5" thickBot="1" x14ac:dyDescent="0.25">
      <c r="C512" s="379">
        <v>36739</v>
      </c>
      <c r="D512" s="371" t="s">
        <v>1032</v>
      </c>
      <c r="E512" s="372" t="s">
        <v>1092</v>
      </c>
      <c r="F512" s="371" t="s">
        <v>779</v>
      </c>
      <c r="G512" s="373">
        <v>1379</v>
      </c>
      <c r="H512" s="371" t="s">
        <v>523</v>
      </c>
      <c r="I512" s="373">
        <v>4</v>
      </c>
      <c r="J512" s="371"/>
      <c r="K512" s="373" t="s">
        <v>591</v>
      </c>
      <c r="L512" s="373">
        <v>0</v>
      </c>
      <c r="M512" s="373">
        <v>5</v>
      </c>
      <c r="N512" s="380">
        <v>9</v>
      </c>
    </row>
    <row r="513" spans="3:14" ht="13.5" thickBot="1" x14ac:dyDescent="0.25">
      <c r="C513" s="395">
        <v>36742</v>
      </c>
      <c r="D513" s="396" t="s">
        <v>786</v>
      </c>
      <c r="E513" s="397" t="s">
        <v>1093</v>
      </c>
      <c r="F513" s="396" t="s">
        <v>779</v>
      </c>
      <c r="G513" s="398">
        <v>2397</v>
      </c>
      <c r="H513" s="396" t="s">
        <v>523</v>
      </c>
      <c r="I513" s="398">
        <v>4</v>
      </c>
      <c r="J513" s="396"/>
      <c r="K513" s="398" t="s">
        <v>524</v>
      </c>
      <c r="L513" s="398">
        <v>0</v>
      </c>
      <c r="M513" s="398">
        <v>4</v>
      </c>
      <c r="N513" s="399">
        <v>9</v>
      </c>
    </row>
    <row r="514" spans="3:14" ht="13.5" thickTop="1" x14ac:dyDescent="0.2">
      <c r="C514" s="389"/>
    </row>
    <row r="516" spans="3:14" x14ac:dyDescent="0.2">
      <c r="C516" s="389"/>
    </row>
    <row r="517" spans="3:14" x14ac:dyDescent="0.2">
      <c r="C517" s="389"/>
    </row>
    <row r="518" spans="3:14" ht="15" x14ac:dyDescent="0.2">
      <c r="C518" s="390" t="s">
        <v>1094</v>
      </c>
    </row>
    <row r="519" spans="3:14" x14ac:dyDescent="0.2">
      <c r="C519" s="389"/>
    </row>
    <row r="520" spans="3:14" ht="13.5" thickBot="1" x14ac:dyDescent="0.25">
      <c r="C520" s="391" t="s">
        <v>584</v>
      </c>
    </row>
    <row r="521" spans="3:14" ht="14.25" thickTop="1" thickBot="1" x14ac:dyDescent="0.25">
      <c r="C521" s="392" t="s">
        <v>574</v>
      </c>
      <c r="D521" s="393" t="s">
        <v>9</v>
      </c>
      <c r="E521" s="393" t="s">
        <v>575</v>
      </c>
      <c r="F521" s="393" t="s">
        <v>35</v>
      </c>
      <c r="G521" s="393" t="s">
        <v>576</v>
      </c>
      <c r="H521" s="393" t="s">
        <v>577</v>
      </c>
      <c r="I521" s="393" t="s">
        <v>578</v>
      </c>
      <c r="J521" s="393" t="s">
        <v>579</v>
      </c>
      <c r="K521" s="393" t="s">
        <v>580</v>
      </c>
      <c r="L521" s="393" t="s">
        <v>581</v>
      </c>
      <c r="M521" s="393" t="s">
        <v>16</v>
      </c>
      <c r="N521" s="394" t="s">
        <v>582</v>
      </c>
    </row>
    <row r="522" spans="3:14" ht="14.25" thickTop="1" thickBot="1" x14ac:dyDescent="0.25">
      <c r="C522" s="379">
        <v>36296</v>
      </c>
      <c r="D522" s="371" t="s">
        <v>962</v>
      </c>
      <c r="E522" s="372" t="s">
        <v>1095</v>
      </c>
      <c r="F522" s="371" t="s">
        <v>779</v>
      </c>
      <c r="G522" s="373">
        <v>523</v>
      </c>
      <c r="H522" s="371" t="s">
        <v>523</v>
      </c>
      <c r="I522" s="373">
        <v>5</v>
      </c>
      <c r="J522" s="371" t="s">
        <v>565</v>
      </c>
      <c r="K522" s="373" t="s">
        <v>531</v>
      </c>
      <c r="L522" s="373">
        <v>0</v>
      </c>
      <c r="M522" s="373">
        <v>4</v>
      </c>
      <c r="N522" s="380">
        <v>7</v>
      </c>
    </row>
    <row r="523" spans="3:14" ht="13.5" thickBot="1" x14ac:dyDescent="0.25">
      <c r="C523" s="381">
        <v>36298</v>
      </c>
      <c r="D523" s="368" t="s">
        <v>788</v>
      </c>
      <c r="E523" s="369" t="s">
        <v>1096</v>
      </c>
      <c r="F523" s="368" t="s">
        <v>779</v>
      </c>
      <c r="G523" s="370">
        <v>2058</v>
      </c>
      <c r="H523" s="368" t="s">
        <v>523</v>
      </c>
      <c r="I523" s="370">
        <v>5</v>
      </c>
      <c r="J523" s="368"/>
      <c r="K523" s="370" t="s">
        <v>570</v>
      </c>
      <c r="L523" s="370">
        <v>0</v>
      </c>
      <c r="M523" s="370">
        <v>8</v>
      </c>
      <c r="N523" s="382">
        <v>9</v>
      </c>
    </row>
    <row r="524" spans="3:14" ht="13.5" thickBot="1" x14ac:dyDescent="0.25">
      <c r="C524" s="379">
        <v>36300</v>
      </c>
      <c r="D524" s="371" t="s">
        <v>780</v>
      </c>
      <c r="E524" s="372" t="s">
        <v>1097</v>
      </c>
      <c r="F524" s="371" t="s">
        <v>779</v>
      </c>
      <c r="G524" s="373">
        <v>1398</v>
      </c>
      <c r="H524" s="371" t="s">
        <v>523</v>
      </c>
      <c r="I524" s="373">
        <v>5</v>
      </c>
      <c r="J524" s="371" t="s">
        <v>553</v>
      </c>
      <c r="K524" s="373" t="s">
        <v>531</v>
      </c>
      <c r="L524" s="373">
        <v>0</v>
      </c>
      <c r="M524" s="373">
        <v>4</v>
      </c>
      <c r="N524" s="380">
        <v>6</v>
      </c>
    </row>
    <row r="525" spans="3:14" ht="13.5" thickBot="1" x14ac:dyDescent="0.25">
      <c r="C525" s="381">
        <v>36304</v>
      </c>
      <c r="D525" s="368" t="s">
        <v>1056</v>
      </c>
      <c r="E525" s="369" t="s">
        <v>1098</v>
      </c>
      <c r="F525" s="368" t="s">
        <v>779</v>
      </c>
      <c r="G525" s="370">
        <v>1523</v>
      </c>
      <c r="H525" s="368" t="s">
        <v>523</v>
      </c>
      <c r="I525" s="370">
        <v>4</v>
      </c>
      <c r="J525" s="368"/>
      <c r="K525" s="370" t="s">
        <v>524</v>
      </c>
      <c r="L525" s="370">
        <v>1</v>
      </c>
      <c r="M525" s="370">
        <v>3</v>
      </c>
      <c r="N525" s="382">
        <v>9</v>
      </c>
    </row>
    <row r="526" spans="3:14" ht="13.5" thickBot="1" x14ac:dyDescent="0.25">
      <c r="C526" s="379">
        <v>36305</v>
      </c>
      <c r="D526" s="371" t="s">
        <v>805</v>
      </c>
      <c r="E526" s="372" t="s">
        <v>664</v>
      </c>
      <c r="F526" s="371" t="s">
        <v>779</v>
      </c>
      <c r="G526" s="373">
        <v>2045</v>
      </c>
      <c r="H526" s="371" t="s">
        <v>523</v>
      </c>
      <c r="I526" s="373">
        <v>4</v>
      </c>
      <c r="J526" s="371"/>
      <c r="K526" s="373" t="s">
        <v>524</v>
      </c>
      <c r="L526" s="373">
        <v>0</v>
      </c>
      <c r="M526" s="373">
        <v>4</v>
      </c>
      <c r="N526" s="380">
        <v>9</v>
      </c>
    </row>
    <row r="527" spans="3:14" ht="13.5" thickBot="1" x14ac:dyDescent="0.25">
      <c r="C527" s="381">
        <v>36310</v>
      </c>
      <c r="D527" s="368" t="s">
        <v>1050</v>
      </c>
      <c r="E527" s="369" t="s">
        <v>1099</v>
      </c>
      <c r="F527" s="368" t="s">
        <v>779</v>
      </c>
      <c r="G527" s="370">
        <v>574</v>
      </c>
      <c r="H527" s="368" t="s">
        <v>523</v>
      </c>
      <c r="I527" s="370">
        <v>5</v>
      </c>
      <c r="J527" s="368" t="s">
        <v>565</v>
      </c>
      <c r="K527" s="370" t="s">
        <v>570</v>
      </c>
      <c r="L527" s="370">
        <v>0</v>
      </c>
      <c r="M527" s="370">
        <v>5</v>
      </c>
      <c r="N527" s="382">
        <v>9</v>
      </c>
    </row>
    <row r="528" spans="3:14" ht="13.5" thickBot="1" x14ac:dyDescent="0.25">
      <c r="C528" s="379">
        <v>36312</v>
      </c>
      <c r="D528" s="371" t="s">
        <v>1054</v>
      </c>
      <c r="E528" s="372" t="s">
        <v>601</v>
      </c>
      <c r="F528" s="371" t="s">
        <v>779</v>
      </c>
      <c r="G528" s="373">
        <v>880</v>
      </c>
      <c r="H528" s="371" t="s">
        <v>523</v>
      </c>
      <c r="I528" s="373">
        <v>5</v>
      </c>
      <c r="J528" s="371"/>
      <c r="K528" s="373" t="s">
        <v>531</v>
      </c>
      <c r="L528" s="373">
        <v>0</v>
      </c>
      <c r="M528" s="373">
        <v>5</v>
      </c>
      <c r="N528" s="380">
        <v>8</v>
      </c>
    </row>
    <row r="529" spans="3:14" ht="13.5" thickBot="1" x14ac:dyDescent="0.25">
      <c r="C529" s="381">
        <v>36314</v>
      </c>
      <c r="D529" s="368" t="s">
        <v>788</v>
      </c>
      <c r="E529" s="369" t="s">
        <v>1100</v>
      </c>
      <c r="F529" s="368" t="s">
        <v>779</v>
      </c>
      <c r="G529" s="370">
        <v>3374</v>
      </c>
      <c r="H529" s="368" t="s">
        <v>523</v>
      </c>
      <c r="I529" s="370">
        <v>5</v>
      </c>
      <c r="J529" s="368" t="s">
        <v>553</v>
      </c>
      <c r="K529" s="370" t="s">
        <v>570</v>
      </c>
      <c r="L529" s="370">
        <v>1</v>
      </c>
      <c r="M529" s="370">
        <v>5</v>
      </c>
      <c r="N529" s="382">
        <v>8</v>
      </c>
    </row>
    <row r="530" spans="3:14" ht="13.5" thickBot="1" x14ac:dyDescent="0.25">
      <c r="C530" s="379">
        <v>36317</v>
      </c>
      <c r="D530" s="371" t="s">
        <v>810</v>
      </c>
      <c r="E530" s="372" t="s">
        <v>1101</v>
      </c>
      <c r="F530" s="371" t="s">
        <v>779</v>
      </c>
      <c r="G530" s="373">
        <v>1300</v>
      </c>
      <c r="H530" s="371" t="s">
        <v>523</v>
      </c>
      <c r="I530" s="373">
        <v>5</v>
      </c>
      <c r="J530" s="371" t="s">
        <v>553</v>
      </c>
      <c r="K530" s="373" t="s">
        <v>531</v>
      </c>
      <c r="L530" s="373">
        <v>0</v>
      </c>
      <c r="M530" s="373">
        <v>7</v>
      </c>
      <c r="N530" s="380">
        <v>9</v>
      </c>
    </row>
    <row r="531" spans="3:14" ht="13.5" thickBot="1" x14ac:dyDescent="0.25">
      <c r="C531" s="381">
        <v>36319</v>
      </c>
      <c r="D531" s="368" t="s">
        <v>802</v>
      </c>
      <c r="E531" s="369" t="s">
        <v>871</v>
      </c>
      <c r="F531" s="368" t="s">
        <v>779</v>
      </c>
      <c r="G531" s="370">
        <v>4236</v>
      </c>
      <c r="H531" s="368" t="s">
        <v>523</v>
      </c>
      <c r="I531" s="370">
        <v>5</v>
      </c>
      <c r="J531" s="368"/>
      <c r="K531" s="370" t="s">
        <v>518</v>
      </c>
      <c r="L531" s="370">
        <v>1</v>
      </c>
      <c r="M531" s="370">
        <v>2</v>
      </c>
      <c r="N531" s="382">
        <v>7</v>
      </c>
    </row>
    <row r="532" spans="3:14" ht="13.5" thickBot="1" x14ac:dyDescent="0.25">
      <c r="C532" s="379">
        <v>36323</v>
      </c>
      <c r="D532" s="371" t="s">
        <v>808</v>
      </c>
      <c r="E532" s="372" t="s">
        <v>1102</v>
      </c>
      <c r="F532" s="371" t="s">
        <v>779</v>
      </c>
      <c r="G532" s="373">
        <v>418</v>
      </c>
      <c r="H532" s="371" t="s">
        <v>523</v>
      </c>
      <c r="I532" s="373">
        <v>5</v>
      </c>
      <c r="J532" s="371"/>
      <c r="K532" s="373" t="s">
        <v>524</v>
      </c>
      <c r="L532" s="373">
        <v>1</v>
      </c>
      <c r="M532" s="373">
        <v>6</v>
      </c>
      <c r="N532" s="380">
        <v>8</v>
      </c>
    </row>
    <row r="533" spans="3:14" ht="13.5" thickBot="1" x14ac:dyDescent="0.25">
      <c r="C533" s="381">
        <v>36324</v>
      </c>
      <c r="D533" s="368" t="s">
        <v>828</v>
      </c>
      <c r="E533" s="369" t="s">
        <v>1103</v>
      </c>
      <c r="F533" s="368" t="s">
        <v>779</v>
      </c>
      <c r="G533" s="370">
        <v>1816</v>
      </c>
      <c r="H533" s="368" t="s">
        <v>523</v>
      </c>
      <c r="I533" s="370">
        <v>5</v>
      </c>
      <c r="J533" s="368"/>
      <c r="K533" s="370" t="s">
        <v>518</v>
      </c>
      <c r="L533" s="370">
        <v>0</v>
      </c>
      <c r="M533" s="370">
        <v>4</v>
      </c>
      <c r="N533" s="382">
        <v>8</v>
      </c>
    </row>
    <row r="534" spans="3:14" ht="13.5" thickBot="1" x14ac:dyDescent="0.25">
      <c r="C534" s="379">
        <v>36328</v>
      </c>
      <c r="D534" s="371" t="s">
        <v>795</v>
      </c>
      <c r="E534" s="372" t="s">
        <v>1104</v>
      </c>
      <c r="F534" s="371" t="s">
        <v>779</v>
      </c>
      <c r="G534" s="373">
        <v>1150</v>
      </c>
      <c r="H534" s="371" t="s">
        <v>523</v>
      </c>
      <c r="I534" s="373">
        <v>5</v>
      </c>
      <c r="J534" s="371" t="s">
        <v>553</v>
      </c>
      <c r="K534" s="373" t="s">
        <v>531</v>
      </c>
      <c r="L534" s="373">
        <v>1</v>
      </c>
      <c r="M534" s="373">
        <v>5</v>
      </c>
      <c r="N534" s="380">
        <v>5</v>
      </c>
    </row>
    <row r="535" spans="3:14" ht="13.5" thickBot="1" x14ac:dyDescent="0.25">
      <c r="C535" s="381">
        <v>36331</v>
      </c>
      <c r="D535" s="368" t="s">
        <v>777</v>
      </c>
      <c r="E535" s="369" t="s">
        <v>1097</v>
      </c>
      <c r="F535" s="368" t="s">
        <v>779</v>
      </c>
      <c r="G535" s="370">
        <v>1125</v>
      </c>
      <c r="H535" s="368" t="s">
        <v>523</v>
      </c>
      <c r="I535" s="370">
        <v>5</v>
      </c>
      <c r="J535" s="368"/>
      <c r="K535" s="370" t="s">
        <v>524</v>
      </c>
      <c r="L535" s="370">
        <v>0</v>
      </c>
      <c r="M535" s="370">
        <v>5</v>
      </c>
      <c r="N535" s="382">
        <v>7</v>
      </c>
    </row>
    <row r="536" spans="3:14" ht="13.5" thickBot="1" x14ac:dyDescent="0.25">
      <c r="C536" s="379">
        <v>36342</v>
      </c>
      <c r="D536" s="371" t="s">
        <v>780</v>
      </c>
      <c r="E536" s="372" t="s">
        <v>789</v>
      </c>
      <c r="F536" s="371" t="s">
        <v>779</v>
      </c>
      <c r="G536" s="373">
        <v>1427</v>
      </c>
      <c r="H536" s="371" t="s">
        <v>523</v>
      </c>
      <c r="I536" s="373">
        <v>5</v>
      </c>
      <c r="J536" s="371" t="s">
        <v>553</v>
      </c>
      <c r="K536" s="373" t="s">
        <v>570</v>
      </c>
      <c r="L536" s="373">
        <v>0</v>
      </c>
      <c r="M536" s="373">
        <v>6</v>
      </c>
      <c r="N536" s="380">
        <v>7</v>
      </c>
    </row>
    <row r="537" spans="3:14" ht="13.5" thickBot="1" x14ac:dyDescent="0.25">
      <c r="C537" s="381">
        <v>36377</v>
      </c>
      <c r="D537" s="368" t="s">
        <v>968</v>
      </c>
      <c r="E537" s="369" t="s">
        <v>1105</v>
      </c>
      <c r="F537" s="368" t="s">
        <v>779</v>
      </c>
      <c r="G537" s="370">
        <v>512</v>
      </c>
      <c r="H537" s="368" t="s">
        <v>523</v>
      </c>
      <c r="I537" s="370">
        <v>5</v>
      </c>
      <c r="J537" s="368" t="s">
        <v>553</v>
      </c>
      <c r="K537" s="370" t="s">
        <v>524</v>
      </c>
      <c r="L537" s="370">
        <v>0</v>
      </c>
      <c r="M537" s="370">
        <v>2</v>
      </c>
      <c r="N537" s="382">
        <v>7</v>
      </c>
    </row>
    <row r="538" spans="3:14" ht="13.5" thickBot="1" x14ac:dyDescent="0.25">
      <c r="C538" s="383">
        <v>36380</v>
      </c>
      <c r="D538" s="384" t="s">
        <v>1032</v>
      </c>
      <c r="E538" s="385" t="s">
        <v>1106</v>
      </c>
      <c r="F538" s="384" t="s">
        <v>779</v>
      </c>
      <c r="G538" s="386">
        <v>1327</v>
      </c>
      <c r="H538" s="384" t="s">
        <v>523</v>
      </c>
      <c r="I538" s="386">
        <v>5</v>
      </c>
      <c r="J538" s="384" t="s">
        <v>553</v>
      </c>
      <c r="K538" s="386" t="s">
        <v>531</v>
      </c>
      <c r="L538" s="386">
        <v>2</v>
      </c>
      <c r="M538" s="386">
        <v>6</v>
      </c>
      <c r="N538" s="387">
        <v>8</v>
      </c>
    </row>
    <row r="539" spans="3:14" ht="13.5" thickTop="1" x14ac:dyDescent="0.2">
      <c r="C539" s="389"/>
    </row>
    <row r="540" spans="3:14" x14ac:dyDescent="0.2">
      <c r="C540" s="389"/>
    </row>
    <row r="541" spans="3:14" x14ac:dyDescent="0.2">
      <c r="C541" s="389"/>
    </row>
    <row r="542" spans="3:14" ht="15" x14ac:dyDescent="0.2">
      <c r="C542" s="390" t="s">
        <v>1107</v>
      </c>
    </row>
    <row r="543" spans="3:14" x14ac:dyDescent="0.2">
      <c r="C543" s="389"/>
    </row>
    <row r="544" spans="3:14" ht="13.5" thickBot="1" x14ac:dyDescent="0.25">
      <c r="C544" s="391" t="s">
        <v>584</v>
      </c>
    </row>
    <row r="545" spans="3:14" ht="14.25" thickTop="1" thickBot="1" x14ac:dyDescent="0.25">
      <c r="C545" s="392" t="s">
        <v>574</v>
      </c>
      <c r="D545" s="393" t="s">
        <v>9</v>
      </c>
      <c r="E545" s="393" t="s">
        <v>575</v>
      </c>
      <c r="F545" s="393" t="s">
        <v>35</v>
      </c>
      <c r="G545" s="393" t="s">
        <v>576</v>
      </c>
      <c r="H545" s="393" t="s">
        <v>577</v>
      </c>
      <c r="I545" s="393" t="s">
        <v>578</v>
      </c>
      <c r="J545" s="393" t="s">
        <v>579</v>
      </c>
      <c r="K545" s="393" t="s">
        <v>580</v>
      </c>
      <c r="L545" s="393" t="s">
        <v>581</v>
      </c>
      <c r="M545" s="393" t="s">
        <v>16</v>
      </c>
      <c r="N545" s="394" t="s">
        <v>582</v>
      </c>
    </row>
    <row r="546" spans="3:14" ht="14.25" thickTop="1" thickBot="1" x14ac:dyDescent="0.25">
      <c r="C546" s="379">
        <v>35925</v>
      </c>
      <c r="D546" s="371" t="s">
        <v>828</v>
      </c>
      <c r="E546" s="372" t="s">
        <v>1108</v>
      </c>
      <c r="F546" s="371" t="s">
        <v>779</v>
      </c>
      <c r="G546" s="373">
        <v>3411</v>
      </c>
      <c r="H546" s="371" t="s">
        <v>523</v>
      </c>
      <c r="I546" s="373">
        <v>5</v>
      </c>
      <c r="J546" s="371"/>
      <c r="K546" s="373" t="s">
        <v>531</v>
      </c>
      <c r="L546" s="373">
        <v>0</v>
      </c>
      <c r="M546" s="373">
        <v>4</v>
      </c>
      <c r="N546" s="380">
        <v>7</v>
      </c>
    </row>
    <row r="547" spans="3:14" ht="13.5" thickBot="1" x14ac:dyDescent="0.25">
      <c r="C547" s="381">
        <v>35927</v>
      </c>
      <c r="D547" s="368" t="s">
        <v>1109</v>
      </c>
      <c r="E547" s="369" t="s">
        <v>809</v>
      </c>
      <c r="F547" s="368" t="s">
        <v>779</v>
      </c>
      <c r="G547" s="370">
        <v>1495</v>
      </c>
      <c r="H547" s="368" t="s">
        <v>523</v>
      </c>
      <c r="I547" s="370">
        <v>5</v>
      </c>
      <c r="J547" s="368"/>
      <c r="K547" s="370" t="s">
        <v>518</v>
      </c>
      <c r="L547" s="370">
        <v>1</v>
      </c>
      <c r="M547" s="370">
        <v>3</v>
      </c>
      <c r="N547" s="382">
        <v>7</v>
      </c>
    </row>
    <row r="548" spans="3:14" ht="13.5" thickBot="1" x14ac:dyDescent="0.25">
      <c r="C548" s="379">
        <v>35928</v>
      </c>
      <c r="D548" s="371" t="s">
        <v>1110</v>
      </c>
      <c r="E548" s="372" t="s">
        <v>1111</v>
      </c>
      <c r="F548" s="371" t="s">
        <v>779</v>
      </c>
      <c r="G548" s="373">
        <v>1020</v>
      </c>
      <c r="H548" s="371" t="s">
        <v>523</v>
      </c>
      <c r="I548" s="373">
        <v>5</v>
      </c>
      <c r="J548" s="371"/>
      <c r="K548" s="373" t="s">
        <v>518</v>
      </c>
      <c r="L548" s="373">
        <v>1</v>
      </c>
      <c r="M548" s="373">
        <v>6</v>
      </c>
      <c r="N548" s="380">
        <v>8</v>
      </c>
    </row>
    <row r="549" spans="3:14" ht="13.5" thickBot="1" x14ac:dyDescent="0.25">
      <c r="C549" s="381">
        <v>35932</v>
      </c>
      <c r="D549" s="368" t="s">
        <v>1036</v>
      </c>
      <c r="E549" s="369" t="s">
        <v>1112</v>
      </c>
      <c r="F549" s="368" t="s">
        <v>779</v>
      </c>
      <c r="G549" s="370">
        <v>1261</v>
      </c>
      <c r="H549" s="368" t="s">
        <v>523</v>
      </c>
      <c r="I549" s="370">
        <v>5</v>
      </c>
      <c r="J549" s="368"/>
      <c r="K549" s="370" t="s">
        <v>524</v>
      </c>
      <c r="L549" s="370">
        <v>0</v>
      </c>
      <c r="M549" s="370">
        <v>4</v>
      </c>
      <c r="N549" s="382">
        <v>7</v>
      </c>
    </row>
    <row r="550" spans="3:14" ht="13.5" thickBot="1" x14ac:dyDescent="0.25">
      <c r="C550" s="379">
        <v>35936</v>
      </c>
      <c r="D550" s="371" t="s">
        <v>1054</v>
      </c>
      <c r="E550" s="372" t="s">
        <v>1113</v>
      </c>
      <c r="F550" s="371" t="s">
        <v>779</v>
      </c>
      <c r="G550" s="373">
        <v>1157</v>
      </c>
      <c r="H550" s="371" t="s">
        <v>523</v>
      </c>
      <c r="I550" s="373">
        <v>5</v>
      </c>
      <c r="J550" s="371"/>
      <c r="K550" s="373" t="s">
        <v>531</v>
      </c>
      <c r="L550" s="373">
        <v>0</v>
      </c>
      <c r="M550" s="373">
        <v>3</v>
      </c>
      <c r="N550" s="380">
        <v>8</v>
      </c>
    </row>
    <row r="551" spans="3:14" ht="13.5" thickBot="1" x14ac:dyDescent="0.25">
      <c r="C551" s="381">
        <v>35939</v>
      </c>
      <c r="D551" s="368" t="s">
        <v>802</v>
      </c>
      <c r="E551" s="369" t="s">
        <v>981</v>
      </c>
      <c r="F551" s="368" t="s">
        <v>779</v>
      </c>
      <c r="G551" s="370">
        <v>1050</v>
      </c>
      <c r="H551" s="368" t="s">
        <v>523</v>
      </c>
      <c r="I551" s="370">
        <v>5</v>
      </c>
      <c r="J551" s="368"/>
      <c r="K551" s="370" t="s">
        <v>518</v>
      </c>
      <c r="L551" s="370">
        <v>0</v>
      </c>
      <c r="M551" s="370">
        <v>1</v>
      </c>
      <c r="N551" s="382">
        <v>7</v>
      </c>
    </row>
    <row r="552" spans="3:14" ht="13.5" thickBot="1" x14ac:dyDescent="0.25">
      <c r="C552" s="379">
        <v>35943</v>
      </c>
      <c r="D552" s="371" t="s">
        <v>788</v>
      </c>
      <c r="E552" s="372" t="s">
        <v>1114</v>
      </c>
      <c r="F552" s="371" t="s">
        <v>779</v>
      </c>
      <c r="G552" s="373">
        <v>4056</v>
      </c>
      <c r="H552" s="371" t="s">
        <v>523</v>
      </c>
      <c r="I552" s="373">
        <v>5</v>
      </c>
      <c r="J552" s="371" t="s">
        <v>553</v>
      </c>
      <c r="K552" s="373" t="s">
        <v>531</v>
      </c>
      <c r="L552" s="373">
        <v>1</v>
      </c>
      <c r="M552" s="373">
        <v>4</v>
      </c>
      <c r="N552" s="380">
        <v>7</v>
      </c>
    </row>
    <row r="553" spans="3:14" ht="13.5" thickBot="1" x14ac:dyDescent="0.25">
      <c r="C553" s="381">
        <v>35946</v>
      </c>
      <c r="D553" s="368" t="s">
        <v>786</v>
      </c>
      <c r="E553" s="369" t="s">
        <v>1115</v>
      </c>
      <c r="F553" s="368" t="s">
        <v>779</v>
      </c>
      <c r="G553" s="370">
        <v>1543</v>
      </c>
      <c r="H553" s="368" t="s">
        <v>523</v>
      </c>
      <c r="I553" s="370">
        <v>5</v>
      </c>
      <c r="J553" s="368"/>
      <c r="K553" s="370" t="s">
        <v>518</v>
      </c>
      <c r="L553" s="370">
        <v>0</v>
      </c>
      <c r="M553" s="370">
        <v>3</v>
      </c>
      <c r="N553" s="382">
        <v>6</v>
      </c>
    </row>
    <row r="554" spans="3:14" ht="13.5" thickBot="1" x14ac:dyDescent="0.25">
      <c r="C554" s="379">
        <v>35950</v>
      </c>
      <c r="D554" s="371" t="s">
        <v>1063</v>
      </c>
      <c r="E554" s="372" t="s">
        <v>1116</v>
      </c>
      <c r="F554" s="371" t="s">
        <v>779</v>
      </c>
      <c r="G554" s="373">
        <v>1583</v>
      </c>
      <c r="H554" s="371" t="s">
        <v>523</v>
      </c>
      <c r="I554" s="373">
        <v>5</v>
      </c>
      <c r="J554" s="371"/>
      <c r="K554" s="373" t="s">
        <v>531</v>
      </c>
      <c r="L554" s="373">
        <v>2</v>
      </c>
      <c r="M554" s="373">
        <v>2</v>
      </c>
      <c r="N554" s="380">
        <v>6</v>
      </c>
    </row>
    <row r="555" spans="3:14" ht="13.5" thickBot="1" x14ac:dyDescent="0.25">
      <c r="C555" s="381">
        <v>35953</v>
      </c>
      <c r="D555" s="368" t="s">
        <v>1117</v>
      </c>
      <c r="E555" s="369" t="s">
        <v>1118</v>
      </c>
      <c r="F555" s="368" t="s">
        <v>779</v>
      </c>
      <c r="G555" s="370">
        <v>5238</v>
      </c>
      <c r="H555" s="368" t="s">
        <v>523</v>
      </c>
      <c r="I555" s="370">
        <v>5</v>
      </c>
      <c r="J555" s="368"/>
      <c r="K555" s="370" t="s">
        <v>570</v>
      </c>
      <c r="L555" s="370">
        <v>1</v>
      </c>
      <c r="M555" s="370">
        <v>7</v>
      </c>
      <c r="N555" s="382">
        <v>10</v>
      </c>
    </row>
    <row r="556" spans="3:14" ht="13.5" thickBot="1" x14ac:dyDescent="0.25">
      <c r="C556" s="379">
        <v>35955</v>
      </c>
      <c r="D556" s="371" t="s">
        <v>1119</v>
      </c>
      <c r="E556" s="372" t="s">
        <v>1120</v>
      </c>
      <c r="F556" s="371" t="s">
        <v>779</v>
      </c>
      <c r="G556" s="373">
        <v>1284</v>
      </c>
      <c r="H556" s="371" t="s">
        <v>523</v>
      </c>
      <c r="I556" s="373">
        <v>5</v>
      </c>
      <c r="J556" s="371"/>
      <c r="K556" s="373" t="s">
        <v>524</v>
      </c>
      <c r="L556" s="373">
        <v>0</v>
      </c>
      <c r="M556" s="373">
        <v>1</v>
      </c>
      <c r="N556" s="380">
        <v>9</v>
      </c>
    </row>
    <row r="557" spans="3:14" ht="13.5" thickBot="1" x14ac:dyDescent="0.25">
      <c r="C557" s="381">
        <v>35957</v>
      </c>
      <c r="D557" s="368" t="s">
        <v>1056</v>
      </c>
      <c r="E557" s="369" t="s">
        <v>1121</v>
      </c>
      <c r="F557" s="368" t="s">
        <v>779</v>
      </c>
      <c r="G557" s="370">
        <v>1780</v>
      </c>
      <c r="H557" s="368" t="s">
        <v>523</v>
      </c>
      <c r="I557" s="370">
        <v>5</v>
      </c>
      <c r="J557" s="368"/>
      <c r="K557" s="370" t="s">
        <v>531</v>
      </c>
      <c r="L557" s="370">
        <v>2</v>
      </c>
      <c r="M557" s="370">
        <v>4</v>
      </c>
      <c r="N557" s="382">
        <v>8</v>
      </c>
    </row>
    <row r="558" spans="3:14" ht="13.5" thickBot="1" x14ac:dyDescent="0.25">
      <c r="C558" s="379">
        <v>35960</v>
      </c>
      <c r="D558" s="371" t="s">
        <v>1060</v>
      </c>
      <c r="E558" s="372" t="s">
        <v>1122</v>
      </c>
      <c r="F558" s="371" t="s">
        <v>779</v>
      </c>
      <c r="G558" s="373">
        <v>1205</v>
      </c>
      <c r="H558" s="371" t="s">
        <v>523</v>
      </c>
      <c r="I558" s="373">
        <v>5</v>
      </c>
      <c r="J558" s="371"/>
      <c r="K558" s="373" t="s">
        <v>570</v>
      </c>
      <c r="L558" s="373">
        <v>1</v>
      </c>
      <c r="M558" s="373">
        <v>4</v>
      </c>
      <c r="N558" s="380">
        <v>7</v>
      </c>
    </row>
    <row r="559" spans="3:14" ht="13.5" thickBot="1" x14ac:dyDescent="0.25">
      <c r="C559" s="381">
        <v>35963</v>
      </c>
      <c r="D559" s="368" t="s">
        <v>780</v>
      </c>
      <c r="E559" s="369" t="s">
        <v>1123</v>
      </c>
      <c r="F559" s="368" t="s">
        <v>779</v>
      </c>
      <c r="G559" s="370">
        <v>1696</v>
      </c>
      <c r="H559" s="368" t="s">
        <v>523</v>
      </c>
      <c r="I559" s="370">
        <v>5</v>
      </c>
      <c r="J559" s="368"/>
      <c r="K559" s="370" t="s">
        <v>591</v>
      </c>
      <c r="L559" s="370">
        <v>3</v>
      </c>
      <c r="M559" s="370">
        <v>7</v>
      </c>
      <c r="N559" s="382">
        <v>8</v>
      </c>
    </row>
    <row r="560" spans="3:14" ht="13.5" thickBot="1" x14ac:dyDescent="0.25">
      <c r="C560" s="379">
        <v>35981</v>
      </c>
      <c r="D560" s="371" t="s">
        <v>791</v>
      </c>
      <c r="E560" s="372" t="s">
        <v>1124</v>
      </c>
      <c r="F560" s="371" t="s">
        <v>779</v>
      </c>
      <c r="G560" s="373">
        <v>3470</v>
      </c>
      <c r="H560" s="371" t="s">
        <v>523</v>
      </c>
      <c r="I560" s="373">
        <v>5</v>
      </c>
      <c r="J560" s="371"/>
      <c r="K560" s="373" t="s">
        <v>518</v>
      </c>
      <c r="L560" s="373">
        <v>0</v>
      </c>
      <c r="M560" s="373">
        <v>2</v>
      </c>
      <c r="N560" s="380">
        <v>7</v>
      </c>
    </row>
    <row r="561" spans="3:14" ht="13.5" thickBot="1" x14ac:dyDescent="0.25">
      <c r="C561" s="381">
        <v>35985</v>
      </c>
      <c r="D561" s="368" t="s">
        <v>805</v>
      </c>
      <c r="E561" s="369" t="s">
        <v>1055</v>
      </c>
      <c r="F561" s="368" t="s">
        <v>779</v>
      </c>
      <c r="G561" s="370">
        <v>4420</v>
      </c>
      <c r="H561" s="368" t="s">
        <v>523</v>
      </c>
      <c r="I561" s="370">
        <v>5</v>
      </c>
      <c r="J561" s="368"/>
      <c r="K561" s="370" t="s">
        <v>524</v>
      </c>
      <c r="L561" s="370">
        <v>1</v>
      </c>
      <c r="M561" s="370">
        <v>2</v>
      </c>
      <c r="N561" s="382">
        <v>7</v>
      </c>
    </row>
    <row r="562" spans="3:14" ht="13.5" thickBot="1" x14ac:dyDescent="0.25">
      <c r="C562" s="379">
        <v>35988</v>
      </c>
      <c r="D562" s="371" t="s">
        <v>841</v>
      </c>
      <c r="E562" s="372" t="s">
        <v>1125</v>
      </c>
      <c r="F562" s="371" t="s">
        <v>779</v>
      </c>
      <c r="G562" s="373">
        <v>3180</v>
      </c>
      <c r="H562" s="371" t="s">
        <v>523</v>
      </c>
      <c r="I562" s="373">
        <v>5</v>
      </c>
      <c r="J562" s="371"/>
      <c r="K562" s="373" t="s">
        <v>518</v>
      </c>
      <c r="L562" s="373">
        <v>0</v>
      </c>
      <c r="M562" s="373">
        <v>3</v>
      </c>
      <c r="N562" s="380">
        <v>7</v>
      </c>
    </row>
    <row r="563" spans="3:14" ht="13.5" thickBot="1" x14ac:dyDescent="0.25">
      <c r="C563" s="381">
        <v>35992</v>
      </c>
      <c r="D563" s="368" t="s">
        <v>1126</v>
      </c>
      <c r="E563" s="369" t="s">
        <v>1127</v>
      </c>
      <c r="F563" s="368" t="s">
        <v>779</v>
      </c>
      <c r="G563" s="370">
        <v>3015</v>
      </c>
      <c r="H563" s="368" t="s">
        <v>523</v>
      </c>
      <c r="I563" s="370">
        <v>5</v>
      </c>
      <c r="J563" s="368"/>
      <c r="K563" s="370" t="s">
        <v>531</v>
      </c>
      <c r="L563" s="370">
        <v>0</v>
      </c>
      <c r="M563" s="370">
        <v>5</v>
      </c>
      <c r="N563" s="382">
        <v>9</v>
      </c>
    </row>
    <row r="564" spans="3:14" ht="13.5" thickBot="1" x14ac:dyDescent="0.25">
      <c r="C564" s="379">
        <v>35995</v>
      </c>
      <c r="D564" s="371" t="s">
        <v>1033</v>
      </c>
      <c r="E564" s="372" t="s">
        <v>1128</v>
      </c>
      <c r="F564" s="371" t="s">
        <v>779</v>
      </c>
      <c r="G564" s="373">
        <v>1185</v>
      </c>
      <c r="H564" s="371" t="s">
        <v>523</v>
      </c>
      <c r="I564" s="373">
        <v>5</v>
      </c>
      <c r="J564" s="371"/>
      <c r="K564" s="373" t="s">
        <v>518</v>
      </c>
      <c r="L564" s="373">
        <v>1</v>
      </c>
      <c r="M564" s="373">
        <v>0</v>
      </c>
      <c r="N564" s="380">
        <v>6</v>
      </c>
    </row>
    <row r="565" spans="3:14" ht="13.5" thickBot="1" x14ac:dyDescent="0.25">
      <c r="C565" s="381">
        <v>35997</v>
      </c>
      <c r="D565" s="368" t="s">
        <v>1129</v>
      </c>
      <c r="E565" s="369" t="s">
        <v>1130</v>
      </c>
      <c r="F565" s="368" t="s">
        <v>779</v>
      </c>
      <c r="G565" s="370">
        <v>969</v>
      </c>
      <c r="H565" s="368" t="s">
        <v>523</v>
      </c>
      <c r="I565" s="370">
        <v>5</v>
      </c>
      <c r="J565" s="368" t="s">
        <v>565</v>
      </c>
      <c r="K565" s="370" t="s">
        <v>898</v>
      </c>
      <c r="L565" s="370">
        <v>0</v>
      </c>
      <c r="M565" s="370">
        <v>6</v>
      </c>
      <c r="N565" s="382">
        <v>6</v>
      </c>
    </row>
    <row r="566" spans="3:14" ht="13.5" thickBot="1" x14ac:dyDescent="0.25">
      <c r="C566" s="379">
        <v>35999</v>
      </c>
      <c r="D566" s="371" t="s">
        <v>797</v>
      </c>
      <c r="E566" s="372" t="s">
        <v>1131</v>
      </c>
      <c r="F566" s="371" t="s">
        <v>779</v>
      </c>
      <c r="G566" s="373">
        <v>4580</v>
      </c>
      <c r="H566" s="371" t="s">
        <v>523</v>
      </c>
      <c r="I566" s="373">
        <v>5</v>
      </c>
      <c r="J566" s="371"/>
      <c r="K566" s="373" t="s">
        <v>570</v>
      </c>
      <c r="L566" s="373">
        <v>0</v>
      </c>
      <c r="M566" s="373">
        <v>7</v>
      </c>
      <c r="N566" s="380">
        <v>8</v>
      </c>
    </row>
    <row r="567" spans="3:14" ht="13.5" thickBot="1" x14ac:dyDescent="0.25">
      <c r="C567" s="381">
        <v>36004</v>
      </c>
      <c r="D567" s="368" t="s">
        <v>1132</v>
      </c>
      <c r="E567" s="369" t="s">
        <v>1133</v>
      </c>
      <c r="F567" s="368" t="s">
        <v>779</v>
      </c>
      <c r="G567" s="370">
        <v>1214</v>
      </c>
      <c r="H567" s="368" t="s">
        <v>523</v>
      </c>
      <c r="I567" s="370">
        <v>5</v>
      </c>
      <c r="J567" s="368" t="s">
        <v>553</v>
      </c>
      <c r="K567" s="370" t="s">
        <v>570</v>
      </c>
      <c r="L567" s="370">
        <v>1</v>
      </c>
      <c r="M567" s="370">
        <v>7</v>
      </c>
      <c r="N567" s="382">
        <v>8</v>
      </c>
    </row>
    <row r="568" spans="3:14" ht="13.5" thickBot="1" x14ac:dyDescent="0.25">
      <c r="C568" s="379">
        <v>36006</v>
      </c>
      <c r="D568" s="371" t="s">
        <v>1134</v>
      </c>
      <c r="E568" s="372" t="s">
        <v>1135</v>
      </c>
      <c r="F568" s="371" t="s">
        <v>779</v>
      </c>
      <c r="G568" s="373">
        <v>3009</v>
      </c>
      <c r="H568" s="371" t="s">
        <v>523</v>
      </c>
      <c r="I568" s="373">
        <v>5</v>
      </c>
      <c r="J568" s="371" t="s">
        <v>565</v>
      </c>
      <c r="K568" s="373" t="s">
        <v>1136</v>
      </c>
      <c r="L568" s="373">
        <v>0</v>
      </c>
      <c r="M568" s="373">
        <v>10</v>
      </c>
      <c r="N568" s="380">
        <v>9</v>
      </c>
    </row>
    <row r="569" spans="3:14" ht="13.5" thickBot="1" x14ac:dyDescent="0.25">
      <c r="C569" s="381">
        <v>36009</v>
      </c>
      <c r="D569" s="368" t="s">
        <v>1042</v>
      </c>
      <c r="E569" s="369" t="s">
        <v>1137</v>
      </c>
      <c r="F569" s="368" t="s">
        <v>779</v>
      </c>
      <c r="G569" s="370">
        <v>3081</v>
      </c>
      <c r="H569" s="368" t="s">
        <v>523</v>
      </c>
      <c r="I569" s="370">
        <v>5</v>
      </c>
      <c r="J569" s="368"/>
      <c r="K569" s="370" t="s">
        <v>524</v>
      </c>
      <c r="L569" s="370">
        <v>0</v>
      </c>
      <c r="M569" s="370">
        <v>4</v>
      </c>
      <c r="N569" s="382">
        <v>6</v>
      </c>
    </row>
    <row r="570" spans="3:14" ht="13.5" thickBot="1" x14ac:dyDescent="0.25">
      <c r="C570" s="379">
        <v>36016</v>
      </c>
      <c r="D570" s="371" t="s">
        <v>810</v>
      </c>
      <c r="E570" s="372" t="s">
        <v>1138</v>
      </c>
      <c r="F570" s="371" t="s">
        <v>779</v>
      </c>
      <c r="G570" s="373">
        <v>1427</v>
      </c>
      <c r="H570" s="371" t="s">
        <v>523</v>
      </c>
      <c r="I570" s="373">
        <v>5</v>
      </c>
      <c r="J570" s="371"/>
      <c r="K570" s="373" t="s">
        <v>531</v>
      </c>
      <c r="L570" s="373">
        <v>1</v>
      </c>
      <c r="M570" s="373">
        <v>4</v>
      </c>
      <c r="N570" s="380">
        <v>8</v>
      </c>
    </row>
    <row r="571" spans="3:14" ht="13.5" thickBot="1" x14ac:dyDescent="0.25">
      <c r="C571" s="381">
        <v>36018</v>
      </c>
      <c r="D571" s="368" t="s">
        <v>1032</v>
      </c>
      <c r="E571" s="369" t="s">
        <v>1139</v>
      </c>
      <c r="F571" s="368" t="s">
        <v>779</v>
      </c>
      <c r="G571" s="370">
        <v>3573</v>
      </c>
      <c r="H571" s="368" t="s">
        <v>523</v>
      </c>
      <c r="I571" s="370">
        <v>4</v>
      </c>
      <c r="J571" s="368"/>
      <c r="K571" s="370" t="s">
        <v>531</v>
      </c>
      <c r="L571" s="370">
        <v>1</v>
      </c>
      <c r="M571" s="370">
        <v>7</v>
      </c>
      <c r="N571" s="382">
        <v>9</v>
      </c>
    </row>
    <row r="572" spans="3:14" ht="13.5" thickBot="1" x14ac:dyDescent="0.25">
      <c r="C572" s="379">
        <v>36020</v>
      </c>
      <c r="D572" s="371" t="s">
        <v>1039</v>
      </c>
      <c r="E572" s="372" t="s">
        <v>1140</v>
      </c>
      <c r="F572" s="371" t="s">
        <v>779</v>
      </c>
      <c r="G572" s="373">
        <v>3165</v>
      </c>
      <c r="H572" s="371" t="s">
        <v>523</v>
      </c>
      <c r="I572" s="373">
        <v>5</v>
      </c>
      <c r="J572" s="371"/>
      <c r="K572" s="373" t="s">
        <v>531</v>
      </c>
      <c r="L572" s="373">
        <v>0</v>
      </c>
      <c r="M572" s="373">
        <v>4</v>
      </c>
      <c r="N572" s="380">
        <v>8</v>
      </c>
    </row>
    <row r="573" spans="3:14" ht="13.5" thickBot="1" x14ac:dyDescent="0.25">
      <c r="C573" s="395">
        <v>36023</v>
      </c>
      <c r="D573" s="396" t="s">
        <v>1050</v>
      </c>
      <c r="E573" s="397" t="s">
        <v>1141</v>
      </c>
      <c r="F573" s="396" t="s">
        <v>779</v>
      </c>
      <c r="G573" s="398">
        <v>1513</v>
      </c>
      <c r="H573" s="396" t="s">
        <v>523</v>
      </c>
      <c r="I573" s="398">
        <v>5</v>
      </c>
      <c r="J573" s="396"/>
      <c r="K573" s="398" t="s">
        <v>518</v>
      </c>
      <c r="L573" s="398">
        <v>2</v>
      </c>
      <c r="M573" s="398">
        <v>5</v>
      </c>
      <c r="N573" s="399">
        <v>7</v>
      </c>
    </row>
    <row r="574" spans="3:14" ht="13.5" thickTop="1" x14ac:dyDescent="0.2">
      <c r="C574" s="389"/>
    </row>
    <row r="576" spans="3:14" x14ac:dyDescent="0.2">
      <c r="C576" s="389"/>
    </row>
    <row r="577" spans="3:14" x14ac:dyDescent="0.2">
      <c r="C577" s="389"/>
    </row>
    <row r="578" spans="3:14" ht="15" x14ac:dyDescent="0.2">
      <c r="C578" s="390" t="s">
        <v>1142</v>
      </c>
    </row>
    <row r="579" spans="3:14" x14ac:dyDescent="0.2">
      <c r="C579" s="389"/>
    </row>
    <row r="580" spans="3:14" ht="13.5" thickBot="1" x14ac:dyDescent="0.25">
      <c r="C580" s="391" t="s">
        <v>584</v>
      </c>
    </row>
    <row r="581" spans="3:14" ht="14.25" thickTop="1" thickBot="1" x14ac:dyDescent="0.25">
      <c r="C581" s="392" t="s">
        <v>574</v>
      </c>
      <c r="D581" s="393" t="s">
        <v>9</v>
      </c>
      <c r="E581" s="393" t="s">
        <v>575</v>
      </c>
      <c r="F581" s="393" t="s">
        <v>35</v>
      </c>
      <c r="G581" s="393" t="s">
        <v>576</v>
      </c>
      <c r="H581" s="393" t="s">
        <v>577</v>
      </c>
      <c r="I581" s="393" t="s">
        <v>578</v>
      </c>
      <c r="J581" s="393" t="s">
        <v>579</v>
      </c>
      <c r="K581" s="393" t="s">
        <v>580</v>
      </c>
      <c r="L581" s="393" t="s">
        <v>581</v>
      </c>
      <c r="M581" s="393" t="s">
        <v>16</v>
      </c>
      <c r="N581" s="394" t="s">
        <v>582</v>
      </c>
    </row>
    <row r="582" spans="3:14" ht="14.25" thickTop="1" thickBot="1" x14ac:dyDescent="0.25">
      <c r="C582" s="379">
        <v>35555</v>
      </c>
      <c r="D582" s="371" t="s">
        <v>1143</v>
      </c>
      <c r="E582" s="372" t="s">
        <v>1144</v>
      </c>
      <c r="F582" s="371" t="s">
        <v>516</v>
      </c>
      <c r="G582" s="373">
        <v>2270</v>
      </c>
      <c r="H582" s="371"/>
      <c r="I582" s="373">
        <v>5</v>
      </c>
      <c r="J582" s="371"/>
      <c r="K582" s="373" t="s">
        <v>524</v>
      </c>
      <c r="L582" s="373">
        <v>0</v>
      </c>
      <c r="M582" s="373">
        <v>2</v>
      </c>
      <c r="N582" s="380">
        <v>6</v>
      </c>
    </row>
    <row r="583" spans="3:14" ht="13.5" thickBot="1" x14ac:dyDescent="0.25">
      <c r="C583" s="381">
        <v>35565</v>
      </c>
      <c r="D583" s="368" t="s">
        <v>539</v>
      </c>
      <c r="E583" s="369" t="s">
        <v>674</v>
      </c>
      <c r="F583" s="368" t="s">
        <v>516</v>
      </c>
      <c r="G583" s="370">
        <v>1290</v>
      </c>
      <c r="H583" s="368" t="s">
        <v>523</v>
      </c>
      <c r="I583" s="370">
        <v>3</v>
      </c>
      <c r="J583" s="368"/>
      <c r="K583" s="370" t="s">
        <v>518</v>
      </c>
      <c r="L583" s="370">
        <v>1</v>
      </c>
      <c r="M583" s="370">
        <v>4</v>
      </c>
      <c r="N583" s="382">
        <v>7</v>
      </c>
    </row>
    <row r="584" spans="3:14" ht="13.5" thickBot="1" x14ac:dyDescent="0.25">
      <c r="C584" s="379">
        <v>35568</v>
      </c>
      <c r="D584" s="371" t="s">
        <v>1145</v>
      </c>
      <c r="E584" s="372" t="s">
        <v>1146</v>
      </c>
      <c r="F584" s="371" t="s">
        <v>516</v>
      </c>
      <c r="G584" s="373">
        <v>1676</v>
      </c>
      <c r="H584" s="371" t="s">
        <v>523</v>
      </c>
      <c r="I584" s="373">
        <v>3</v>
      </c>
      <c r="J584" s="371"/>
      <c r="K584" s="373" t="s">
        <v>518</v>
      </c>
      <c r="L584" s="373">
        <v>1</v>
      </c>
      <c r="M584" s="373">
        <v>3</v>
      </c>
      <c r="N584" s="380">
        <v>8</v>
      </c>
    </row>
    <row r="585" spans="3:14" ht="13.5" thickBot="1" x14ac:dyDescent="0.25">
      <c r="C585" s="381">
        <v>35570</v>
      </c>
      <c r="D585" s="368" t="s">
        <v>1147</v>
      </c>
      <c r="E585" s="369" t="s">
        <v>1148</v>
      </c>
      <c r="F585" s="368" t="s">
        <v>516</v>
      </c>
      <c r="G585" s="370">
        <v>1159</v>
      </c>
      <c r="H585" s="368" t="s">
        <v>523</v>
      </c>
      <c r="I585" s="370">
        <v>3</v>
      </c>
      <c r="J585" s="368"/>
      <c r="K585" s="370" t="s">
        <v>518</v>
      </c>
      <c r="L585" s="370">
        <v>2</v>
      </c>
      <c r="M585" s="370">
        <v>3</v>
      </c>
      <c r="N585" s="382">
        <v>6</v>
      </c>
    </row>
    <row r="586" spans="3:14" ht="13.5" thickBot="1" x14ac:dyDescent="0.25">
      <c r="C586" s="379">
        <v>35572</v>
      </c>
      <c r="D586" s="371" t="s">
        <v>567</v>
      </c>
      <c r="E586" s="372" t="s">
        <v>1149</v>
      </c>
      <c r="F586" s="371" t="s">
        <v>516</v>
      </c>
      <c r="G586" s="373">
        <v>1112</v>
      </c>
      <c r="H586" s="371" t="s">
        <v>523</v>
      </c>
      <c r="I586" s="373">
        <v>3</v>
      </c>
      <c r="J586" s="371" t="s">
        <v>1002</v>
      </c>
      <c r="K586" s="373" t="s">
        <v>524</v>
      </c>
      <c r="L586" s="373">
        <v>0</v>
      </c>
      <c r="M586" s="373">
        <v>5</v>
      </c>
      <c r="N586" s="380">
        <v>8</v>
      </c>
    </row>
    <row r="587" spans="3:14" ht="13.5" thickBot="1" x14ac:dyDescent="0.25">
      <c r="C587" s="381">
        <v>35575</v>
      </c>
      <c r="D587" s="368" t="s">
        <v>1150</v>
      </c>
      <c r="E587" s="369" t="s">
        <v>1151</v>
      </c>
      <c r="F587" s="368" t="s">
        <v>516</v>
      </c>
      <c r="G587" s="370">
        <v>1844</v>
      </c>
      <c r="H587" s="368" t="s">
        <v>523</v>
      </c>
      <c r="I587" s="370">
        <v>3</v>
      </c>
      <c r="J587" s="368" t="s">
        <v>553</v>
      </c>
      <c r="K587" s="370" t="s">
        <v>518</v>
      </c>
      <c r="L587" s="370">
        <v>0</v>
      </c>
      <c r="M587" s="370">
        <v>4</v>
      </c>
      <c r="N587" s="382">
        <v>6</v>
      </c>
    </row>
    <row r="588" spans="3:14" ht="13.5" thickBot="1" x14ac:dyDescent="0.25">
      <c r="C588" s="379">
        <v>35579</v>
      </c>
      <c r="D588" s="371" t="s">
        <v>558</v>
      </c>
      <c r="E588" s="372" t="s">
        <v>1152</v>
      </c>
      <c r="F588" s="371" t="s">
        <v>516</v>
      </c>
      <c r="G588" s="373">
        <v>1342</v>
      </c>
      <c r="H588" s="371" t="s">
        <v>523</v>
      </c>
      <c r="I588" s="373">
        <v>4</v>
      </c>
      <c r="J588" s="371"/>
      <c r="K588" s="373" t="s">
        <v>518</v>
      </c>
      <c r="L588" s="373">
        <v>0</v>
      </c>
      <c r="M588" s="373">
        <v>3</v>
      </c>
      <c r="N588" s="380">
        <v>5</v>
      </c>
    </row>
    <row r="589" spans="3:14" ht="13.5" thickBot="1" x14ac:dyDescent="0.25">
      <c r="C589" s="381">
        <v>35582</v>
      </c>
      <c r="D589" s="368" t="s">
        <v>554</v>
      </c>
      <c r="E589" s="369" t="s">
        <v>1128</v>
      </c>
      <c r="F589" s="368" t="s">
        <v>516</v>
      </c>
      <c r="G589" s="370">
        <v>5319</v>
      </c>
      <c r="H589" s="368" t="s">
        <v>523</v>
      </c>
      <c r="I589" s="370">
        <v>5</v>
      </c>
      <c r="J589" s="368"/>
      <c r="K589" s="370" t="s">
        <v>591</v>
      </c>
      <c r="L589" s="370">
        <v>0</v>
      </c>
      <c r="M589" s="370">
        <v>7</v>
      </c>
      <c r="N589" s="382">
        <v>7</v>
      </c>
    </row>
    <row r="590" spans="3:14" ht="13.5" thickBot="1" x14ac:dyDescent="0.25">
      <c r="C590" s="379">
        <v>35591</v>
      </c>
      <c r="D590" s="371" t="s">
        <v>1153</v>
      </c>
      <c r="E590" s="372" t="s">
        <v>1154</v>
      </c>
      <c r="F590" s="371" t="s">
        <v>516</v>
      </c>
      <c r="G590" s="373">
        <v>2520</v>
      </c>
      <c r="H590" s="371" t="s">
        <v>523</v>
      </c>
      <c r="I590" s="373">
        <v>4</v>
      </c>
      <c r="J590" s="371"/>
      <c r="K590" s="373" t="s">
        <v>524</v>
      </c>
      <c r="L590" s="373">
        <v>0</v>
      </c>
      <c r="M590" s="373">
        <v>1</v>
      </c>
      <c r="N590" s="380">
        <v>6</v>
      </c>
    </row>
    <row r="591" spans="3:14" ht="13.5" thickBot="1" x14ac:dyDescent="0.25">
      <c r="C591" s="381">
        <v>35593</v>
      </c>
      <c r="D591" s="368" t="s">
        <v>529</v>
      </c>
      <c r="E591" s="369" t="s">
        <v>1155</v>
      </c>
      <c r="F591" s="368" t="s">
        <v>516</v>
      </c>
      <c r="G591" s="370">
        <v>1865</v>
      </c>
      <c r="H591" s="368" t="s">
        <v>523</v>
      </c>
      <c r="I591" s="370">
        <v>5</v>
      </c>
      <c r="J591" s="368"/>
      <c r="K591" s="370" t="s">
        <v>518</v>
      </c>
      <c r="L591" s="370">
        <v>0</v>
      </c>
      <c r="M591" s="370">
        <v>1</v>
      </c>
      <c r="N591" s="382">
        <v>9</v>
      </c>
    </row>
    <row r="592" spans="3:14" ht="13.5" thickBot="1" x14ac:dyDescent="0.25">
      <c r="C592" s="379">
        <v>35596</v>
      </c>
      <c r="D592" s="371" t="s">
        <v>532</v>
      </c>
      <c r="E592" s="372" t="s">
        <v>1156</v>
      </c>
      <c r="F592" s="371" t="s">
        <v>516</v>
      </c>
      <c r="G592" s="373">
        <v>2630</v>
      </c>
      <c r="H592" s="371" t="s">
        <v>523</v>
      </c>
      <c r="I592" s="373">
        <v>5</v>
      </c>
      <c r="J592" s="371"/>
      <c r="K592" s="373" t="s">
        <v>524</v>
      </c>
      <c r="L592" s="373">
        <v>1</v>
      </c>
      <c r="M592" s="373">
        <v>4</v>
      </c>
      <c r="N592" s="380">
        <v>8</v>
      </c>
    </row>
    <row r="593" spans="3:14" ht="13.5" thickBot="1" x14ac:dyDescent="0.25">
      <c r="C593" s="381">
        <v>35599</v>
      </c>
      <c r="D593" s="368" t="s">
        <v>1157</v>
      </c>
      <c r="E593" s="369" t="s">
        <v>1158</v>
      </c>
      <c r="F593" s="368" t="s">
        <v>516</v>
      </c>
      <c r="G593" s="370">
        <v>1736</v>
      </c>
      <c r="H593" s="368" t="s">
        <v>523</v>
      </c>
      <c r="I593" s="370">
        <v>5</v>
      </c>
      <c r="J593" s="368"/>
      <c r="K593" s="370" t="s">
        <v>518</v>
      </c>
      <c r="L593" s="370">
        <v>0</v>
      </c>
      <c r="M593" s="370">
        <v>3</v>
      </c>
      <c r="N593" s="382">
        <v>6</v>
      </c>
    </row>
    <row r="594" spans="3:14" ht="13.5" thickBot="1" x14ac:dyDescent="0.25">
      <c r="C594" s="379">
        <v>35610</v>
      </c>
      <c r="D594" s="371" t="s">
        <v>547</v>
      </c>
      <c r="E594" s="372" t="s">
        <v>1159</v>
      </c>
      <c r="F594" s="371" t="s">
        <v>516</v>
      </c>
      <c r="G594" s="373">
        <v>3618</v>
      </c>
      <c r="H594" s="371" t="s">
        <v>523</v>
      </c>
      <c r="I594" s="373">
        <v>4</v>
      </c>
      <c r="J594" s="371"/>
      <c r="K594" s="373" t="s">
        <v>524</v>
      </c>
      <c r="L594" s="373">
        <v>0</v>
      </c>
      <c r="M594" s="373">
        <v>1</v>
      </c>
      <c r="N594" s="380">
        <v>7</v>
      </c>
    </row>
    <row r="595" spans="3:14" ht="13.5" thickBot="1" x14ac:dyDescent="0.25">
      <c r="C595" s="381">
        <v>35612</v>
      </c>
      <c r="D595" s="368" t="s">
        <v>828</v>
      </c>
      <c r="E595" s="369" t="s">
        <v>1160</v>
      </c>
      <c r="F595" s="368" t="s">
        <v>516</v>
      </c>
      <c r="G595" s="370">
        <v>3264</v>
      </c>
      <c r="H595" s="368" t="s">
        <v>523</v>
      </c>
      <c r="I595" s="370">
        <v>5</v>
      </c>
      <c r="J595" s="368" t="s">
        <v>1002</v>
      </c>
      <c r="K595" s="370" t="s">
        <v>524</v>
      </c>
      <c r="L595" s="370">
        <v>0</v>
      </c>
      <c r="M595" s="370">
        <v>5</v>
      </c>
      <c r="N595" s="382">
        <v>10</v>
      </c>
    </row>
    <row r="596" spans="3:14" ht="13.5" thickBot="1" x14ac:dyDescent="0.25">
      <c r="C596" s="379">
        <v>35614</v>
      </c>
      <c r="D596" s="371" t="s">
        <v>1161</v>
      </c>
      <c r="E596" s="372" t="s">
        <v>1162</v>
      </c>
      <c r="F596" s="371" t="s">
        <v>516</v>
      </c>
      <c r="G596" s="373">
        <v>1204</v>
      </c>
      <c r="H596" s="371" t="s">
        <v>523</v>
      </c>
      <c r="I596" s="373">
        <v>5</v>
      </c>
      <c r="J596" s="371"/>
      <c r="K596" s="373" t="s">
        <v>518</v>
      </c>
      <c r="L596" s="373">
        <v>0</v>
      </c>
      <c r="M596" s="373">
        <v>1</v>
      </c>
      <c r="N596" s="380">
        <v>6</v>
      </c>
    </row>
    <row r="597" spans="3:14" ht="13.5" thickBot="1" x14ac:dyDescent="0.25">
      <c r="C597" s="381">
        <v>35620</v>
      </c>
      <c r="D597" s="368" t="s">
        <v>1163</v>
      </c>
      <c r="E597" s="369" t="s">
        <v>1164</v>
      </c>
      <c r="F597" s="368" t="s">
        <v>516</v>
      </c>
      <c r="G597" s="370">
        <v>5831</v>
      </c>
      <c r="H597" s="368" t="s">
        <v>523</v>
      </c>
      <c r="I597" s="370">
        <v>4</v>
      </c>
      <c r="J597" s="368"/>
      <c r="K597" s="370" t="s">
        <v>524</v>
      </c>
      <c r="L597" s="370">
        <v>0</v>
      </c>
      <c r="M597" s="370">
        <v>1</v>
      </c>
      <c r="N597" s="382">
        <v>9</v>
      </c>
    </row>
    <row r="598" spans="3:14" ht="13.5" thickBot="1" x14ac:dyDescent="0.25">
      <c r="C598" s="379">
        <v>35624</v>
      </c>
      <c r="D598" s="371" t="s">
        <v>535</v>
      </c>
      <c r="E598" s="372" t="s">
        <v>1165</v>
      </c>
      <c r="F598" s="371" t="s">
        <v>516</v>
      </c>
      <c r="G598" s="373">
        <v>1116</v>
      </c>
      <c r="H598" s="371" t="s">
        <v>523</v>
      </c>
      <c r="I598" s="373">
        <v>4</v>
      </c>
      <c r="J598" s="371"/>
      <c r="K598" s="373" t="s">
        <v>524</v>
      </c>
      <c r="L598" s="373">
        <v>1</v>
      </c>
      <c r="M598" s="373">
        <v>3</v>
      </c>
      <c r="N598" s="380">
        <v>5</v>
      </c>
    </row>
    <row r="599" spans="3:14" ht="13.5" thickBot="1" x14ac:dyDescent="0.25">
      <c r="C599" s="381">
        <v>35626</v>
      </c>
      <c r="D599" s="368" t="s">
        <v>549</v>
      </c>
      <c r="E599" s="369" t="s">
        <v>1166</v>
      </c>
      <c r="F599" s="368" t="s">
        <v>516</v>
      </c>
      <c r="G599" s="370">
        <v>2864</v>
      </c>
      <c r="H599" s="368" t="s">
        <v>523</v>
      </c>
      <c r="I599" s="370">
        <v>4</v>
      </c>
      <c r="J599" s="368" t="s">
        <v>565</v>
      </c>
      <c r="K599" s="370" t="s">
        <v>570</v>
      </c>
      <c r="L599" s="370">
        <v>0</v>
      </c>
      <c r="M599" s="370">
        <v>6</v>
      </c>
      <c r="N599" s="382">
        <v>7</v>
      </c>
    </row>
    <row r="600" spans="3:14" ht="13.5" thickBot="1" x14ac:dyDescent="0.25">
      <c r="C600" s="379">
        <v>35628</v>
      </c>
      <c r="D600" s="371" t="s">
        <v>1167</v>
      </c>
      <c r="E600" s="372" t="s">
        <v>1168</v>
      </c>
      <c r="F600" s="371" t="s">
        <v>516</v>
      </c>
      <c r="G600" s="373">
        <v>1839</v>
      </c>
      <c r="H600" s="371" t="s">
        <v>523</v>
      </c>
      <c r="I600" s="373">
        <v>4</v>
      </c>
      <c r="J600" s="371" t="s">
        <v>565</v>
      </c>
      <c r="K600" s="373" t="s">
        <v>604</v>
      </c>
      <c r="L600" s="373">
        <v>3</v>
      </c>
      <c r="M600" s="373">
        <v>9</v>
      </c>
      <c r="N600" s="380">
        <v>9</v>
      </c>
    </row>
    <row r="601" spans="3:14" ht="13.5" thickBot="1" x14ac:dyDescent="0.25">
      <c r="C601" s="381">
        <v>35631</v>
      </c>
      <c r="D601" s="368" t="s">
        <v>1169</v>
      </c>
      <c r="E601" s="369" t="s">
        <v>1170</v>
      </c>
      <c r="F601" s="368" t="s">
        <v>516</v>
      </c>
      <c r="G601" s="370">
        <v>1552</v>
      </c>
      <c r="H601" s="368" t="s">
        <v>523</v>
      </c>
      <c r="I601" s="370">
        <v>4</v>
      </c>
      <c r="J601" s="368" t="s">
        <v>1002</v>
      </c>
      <c r="K601" s="370" t="s">
        <v>591</v>
      </c>
      <c r="L601" s="370">
        <v>3</v>
      </c>
      <c r="M601" s="370">
        <v>12</v>
      </c>
      <c r="N601" s="382">
        <v>12</v>
      </c>
    </row>
    <row r="602" spans="3:14" ht="13.5" thickBot="1" x14ac:dyDescent="0.25">
      <c r="C602" s="379">
        <v>35635</v>
      </c>
      <c r="D602" s="371" t="s">
        <v>1171</v>
      </c>
      <c r="E602" s="372" t="s">
        <v>806</v>
      </c>
      <c r="F602" s="371" t="s">
        <v>516</v>
      </c>
      <c r="G602" s="373">
        <v>2760</v>
      </c>
      <c r="H602" s="371" t="s">
        <v>523</v>
      </c>
      <c r="I602" s="373">
        <v>4</v>
      </c>
      <c r="J602" s="371" t="s">
        <v>1002</v>
      </c>
      <c r="K602" s="373" t="s">
        <v>531</v>
      </c>
      <c r="L602" s="373">
        <v>0</v>
      </c>
      <c r="M602" s="373">
        <v>4</v>
      </c>
      <c r="N602" s="380">
        <v>7</v>
      </c>
    </row>
    <row r="603" spans="3:14" ht="13.5" thickBot="1" x14ac:dyDescent="0.25">
      <c r="C603" s="381">
        <v>35638</v>
      </c>
      <c r="D603" s="368" t="s">
        <v>537</v>
      </c>
      <c r="E603" s="369" t="s">
        <v>1172</v>
      </c>
      <c r="F603" s="368" t="s">
        <v>516</v>
      </c>
      <c r="G603" s="370">
        <v>5614</v>
      </c>
      <c r="H603" s="368" t="s">
        <v>523</v>
      </c>
      <c r="I603" s="370">
        <v>4</v>
      </c>
      <c r="J603" s="368" t="s">
        <v>565</v>
      </c>
      <c r="K603" s="370" t="s">
        <v>531</v>
      </c>
      <c r="L603" s="370">
        <v>1</v>
      </c>
      <c r="M603" s="370">
        <v>7</v>
      </c>
      <c r="N603" s="382">
        <v>8</v>
      </c>
    </row>
    <row r="604" spans="3:14" ht="13.5" thickBot="1" x14ac:dyDescent="0.25">
      <c r="C604" s="379">
        <v>35640</v>
      </c>
      <c r="D604" s="371" t="s">
        <v>521</v>
      </c>
      <c r="E604" s="372" t="s">
        <v>1173</v>
      </c>
      <c r="F604" s="371" t="s">
        <v>516</v>
      </c>
      <c r="G604" s="373">
        <v>1550</v>
      </c>
      <c r="H604" s="371" t="s">
        <v>523</v>
      </c>
      <c r="I604" s="373">
        <v>4</v>
      </c>
      <c r="J604" s="371" t="s">
        <v>565</v>
      </c>
      <c r="K604" s="373" t="s">
        <v>524</v>
      </c>
      <c r="L604" s="373">
        <v>0</v>
      </c>
      <c r="M604" s="373">
        <v>4</v>
      </c>
      <c r="N604" s="380">
        <v>6</v>
      </c>
    </row>
    <row r="605" spans="3:14" ht="13.5" thickBot="1" x14ac:dyDescent="0.25">
      <c r="C605" s="381">
        <v>35642</v>
      </c>
      <c r="D605" s="368" t="s">
        <v>525</v>
      </c>
      <c r="E605" s="369" t="s">
        <v>1174</v>
      </c>
      <c r="F605" s="368" t="s">
        <v>516</v>
      </c>
      <c r="G605" s="370">
        <v>1641</v>
      </c>
      <c r="H605" s="368" t="s">
        <v>523</v>
      </c>
      <c r="I605" s="370">
        <v>4</v>
      </c>
      <c r="J605" s="368" t="s">
        <v>553</v>
      </c>
      <c r="K605" s="370" t="s">
        <v>531</v>
      </c>
      <c r="L605" s="370">
        <v>2</v>
      </c>
      <c r="M605" s="370">
        <v>3</v>
      </c>
      <c r="N605" s="382">
        <v>8</v>
      </c>
    </row>
    <row r="606" spans="3:14" ht="13.5" thickBot="1" x14ac:dyDescent="0.25">
      <c r="C606" s="379">
        <v>35645</v>
      </c>
      <c r="D606" s="371" t="s">
        <v>551</v>
      </c>
      <c r="E606" s="372" t="s">
        <v>1175</v>
      </c>
      <c r="F606" s="371" t="s">
        <v>516</v>
      </c>
      <c r="G606" s="373">
        <v>3140</v>
      </c>
      <c r="H606" s="371" t="s">
        <v>523</v>
      </c>
      <c r="I606" s="373">
        <v>3</v>
      </c>
      <c r="J606" s="371"/>
      <c r="K606" s="373" t="s">
        <v>518</v>
      </c>
      <c r="L606" s="373">
        <v>0</v>
      </c>
      <c r="M606" s="373">
        <v>3</v>
      </c>
      <c r="N606" s="380">
        <v>7</v>
      </c>
    </row>
    <row r="607" spans="3:14" ht="13.5" thickBot="1" x14ac:dyDescent="0.25">
      <c r="C607" s="381">
        <v>35648</v>
      </c>
      <c r="D607" s="368" t="s">
        <v>841</v>
      </c>
      <c r="E607" s="369" t="s">
        <v>1176</v>
      </c>
      <c r="F607" s="368" t="s">
        <v>516</v>
      </c>
      <c r="G607" s="370">
        <v>3063</v>
      </c>
      <c r="H607" s="368" t="s">
        <v>523</v>
      </c>
      <c r="I607" s="370">
        <v>4</v>
      </c>
      <c r="J607" s="368"/>
      <c r="K607" s="370" t="s">
        <v>591</v>
      </c>
      <c r="L607" s="370">
        <v>0</v>
      </c>
      <c r="M607" s="370">
        <v>6</v>
      </c>
      <c r="N607" s="382">
        <v>7</v>
      </c>
    </row>
    <row r="608" spans="3:14" ht="13.5" thickBot="1" x14ac:dyDescent="0.25">
      <c r="C608" s="379">
        <v>35652</v>
      </c>
      <c r="D608" s="371" t="s">
        <v>1177</v>
      </c>
      <c r="E608" s="372" t="s">
        <v>1178</v>
      </c>
      <c r="F608" s="371" t="s">
        <v>516</v>
      </c>
      <c r="G608" s="373">
        <v>1318</v>
      </c>
      <c r="H608" s="371" t="s">
        <v>523</v>
      </c>
      <c r="I608" s="373">
        <v>4</v>
      </c>
      <c r="J608" s="371" t="s">
        <v>1002</v>
      </c>
      <c r="K608" s="373" t="s">
        <v>604</v>
      </c>
      <c r="L608" s="373">
        <v>3</v>
      </c>
      <c r="M608" s="373">
        <v>6</v>
      </c>
      <c r="N608" s="380">
        <v>9</v>
      </c>
    </row>
    <row r="609" spans="3:14" ht="13.5" thickBot="1" x14ac:dyDescent="0.25">
      <c r="C609" s="395">
        <v>35654</v>
      </c>
      <c r="D609" s="396" t="s">
        <v>514</v>
      </c>
      <c r="E609" s="397" t="s">
        <v>1179</v>
      </c>
      <c r="F609" s="396" t="s">
        <v>516</v>
      </c>
      <c r="G609" s="398">
        <v>452</v>
      </c>
      <c r="H609" s="396" t="s">
        <v>523</v>
      </c>
      <c r="I609" s="398">
        <v>4</v>
      </c>
      <c r="J609" s="396"/>
      <c r="K609" s="398" t="s">
        <v>570</v>
      </c>
      <c r="L609" s="398">
        <v>0</v>
      </c>
      <c r="M609" s="398">
        <v>6</v>
      </c>
      <c r="N609" s="399">
        <v>10</v>
      </c>
    </row>
    <row r="610" spans="3:14" ht="13.5" thickTop="1" x14ac:dyDescent="0.2">
      <c r="C610" s="389"/>
    </row>
    <row r="612" spans="3:14" x14ac:dyDescent="0.2">
      <c r="C612" s="389"/>
    </row>
    <row r="613" spans="3:14" x14ac:dyDescent="0.2">
      <c r="C613" s="389"/>
    </row>
    <row r="614" spans="3:14" ht="15" x14ac:dyDescent="0.2">
      <c r="C614" s="390" t="s">
        <v>1180</v>
      </c>
    </row>
    <row r="615" spans="3:14" x14ac:dyDescent="0.2">
      <c r="C615" s="389"/>
    </row>
    <row r="616" spans="3:14" ht="13.5" thickBot="1" x14ac:dyDescent="0.25">
      <c r="C616" s="391" t="s">
        <v>584</v>
      </c>
    </row>
    <row r="617" spans="3:14" ht="14.25" thickTop="1" thickBot="1" x14ac:dyDescent="0.25">
      <c r="C617" s="392" t="s">
        <v>574</v>
      </c>
      <c r="D617" s="393" t="s">
        <v>9</v>
      </c>
      <c r="E617" s="393" t="s">
        <v>575</v>
      </c>
      <c r="F617" s="393" t="s">
        <v>35</v>
      </c>
      <c r="G617" s="393" t="s">
        <v>576</v>
      </c>
      <c r="H617" s="393" t="s">
        <v>577</v>
      </c>
      <c r="I617" s="393" t="s">
        <v>578</v>
      </c>
      <c r="J617" s="393" t="s">
        <v>579</v>
      </c>
      <c r="K617" s="393" t="s">
        <v>580</v>
      </c>
      <c r="L617" s="393" t="s">
        <v>581</v>
      </c>
      <c r="M617" s="393" t="s">
        <v>16</v>
      </c>
      <c r="N617" s="394" t="s">
        <v>582</v>
      </c>
    </row>
    <row r="618" spans="3:14" ht="14.25" thickTop="1" thickBot="1" x14ac:dyDescent="0.25">
      <c r="C618" s="379">
        <v>35197</v>
      </c>
      <c r="D618" s="371" t="s">
        <v>828</v>
      </c>
      <c r="E618" s="372" t="s">
        <v>1181</v>
      </c>
      <c r="F618" s="371" t="s">
        <v>516</v>
      </c>
      <c r="G618" s="373">
        <v>3270</v>
      </c>
      <c r="H618" s="371" t="s">
        <v>523</v>
      </c>
      <c r="I618" s="373">
        <v>5</v>
      </c>
      <c r="J618" s="371"/>
      <c r="K618" s="373" t="s">
        <v>531</v>
      </c>
      <c r="L618" s="373">
        <v>1</v>
      </c>
      <c r="M618" s="373">
        <v>4</v>
      </c>
      <c r="N618" s="380">
        <v>8</v>
      </c>
    </row>
    <row r="619" spans="3:14" ht="13.5" thickBot="1" x14ac:dyDescent="0.25">
      <c r="C619" s="381">
        <v>35201</v>
      </c>
      <c r="D619" s="368" t="s">
        <v>521</v>
      </c>
      <c r="E619" s="369" t="s">
        <v>1182</v>
      </c>
      <c r="F619" s="368" t="s">
        <v>516</v>
      </c>
      <c r="G619" s="370">
        <v>1355</v>
      </c>
      <c r="H619" s="368" t="s">
        <v>523</v>
      </c>
      <c r="I619" s="370">
        <v>5</v>
      </c>
      <c r="J619" s="368"/>
      <c r="K619" s="370" t="s">
        <v>518</v>
      </c>
      <c r="L619" s="370">
        <v>0</v>
      </c>
      <c r="M619" s="370">
        <v>3</v>
      </c>
      <c r="N619" s="382">
        <v>7</v>
      </c>
    </row>
    <row r="620" spans="3:14" ht="13.5" thickBot="1" x14ac:dyDescent="0.25">
      <c r="C620" s="379">
        <v>35204</v>
      </c>
      <c r="D620" s="371" t="s">
        <v>537</v>
      </c>
      <c r="E620" s="372" t="s">
        <v>1183</v>
      </c>
      <c r="F620" s="371" t="s">
        <v>516</v>
      </c>
      <c r="G620" s="373">
        <v>2274</v>
      </c>
      <c r="H620" s="371" t="s">
        <v>523</v>
      </c>
      <c r="I620" s="373">
        <v>5</v>
      </c>
      <c r="J620" s="371" t="s">
        <v>565</v>
      </c>
      <c r="K620" s="373" t="s">
        <v>524</v>
      </c>
      <c r="L620" s="373">
        <v>0</v>
      </c>
      <c r="M620" s="373">
        <v>3</v>
      </c>
      <c r="N620" s="380">
        <v>8</v>
      </c>
    </row>
    <row r="621" spans="3:14" ht="13.5" thickBot="1" x14ac:dyDescent="0.25">
      <c r="C621" s="381">
        <v>35206</v>
      </c>
      <c r="D621" s="368" t="s">
        <v>1157</v>
      </c>
      <c r="E621" s="369" t="s">
        <v>1184</v>
      </c>
      <c r="F621" s="368" t="s">
        <v>516</v>
      </c>
      <c r="G621" s="370">
        <v>1447</v>
      </c>
      <c r="H621" s="368" t="s">
        <v>758</v>
      </c>
      <c r="I621" s="370">
        <v>4</v>
      </c>
      <c r="J621" s="368" t="s">
        <v>553</v>
      </c>
      <c r="K621" s="370" t="s">
        <v>570</v>
      </c>
      <c r="L621" s="370">
        <v>0</v>
      </c>
      <c r="M621" s="370">
        <v>4</v>
      </c>
      <c r="N621" s="382">
        <v>10</v>
      </c>
    </row>
    <row r="622" spans="3:14" ht="13.5" thickBot="1" x14ac:dyDescent="0.25">
      <c r="C622" s="379">
        <v>35208</v>
      </c>
      <c r="D622" s="371" t="s">
        <v>1153</v>
      </c>
      <c r="E622" s="372" t="s">
        <v>1185</v>
      </c>
      <c r="F622" s="371" t="s">
        <v>516</v>
      </c>
      <c r="G622" s="373">
        <v>1820</v>
      </c>
      <c r="H622" s="371" t="s">
        <v>758</v>
      </c>
      <c r="I622" s="373">
        <v>4</v>
      </c>
      <c r="J622" s="371"/>
      <c r="K622" s="373" t="s">
        <v>518</v>
      </c>
      <c r="L622" s="373">
        <v>0</v>
      </c>
      <c r="M622" s="373">
        <v>3</v>
      </c>
      <c r="N622" s="380">
        <v>8</v>
      </c>
    </row>
    <row r="623" spans="3:14" ht="13.5" thickBot="1" x14ac:dyDescent="0.25">
      <c r="C623" s="381">
        <v>35211</v>
      </c>
      <c r="D623" s="368" t="s">
        <v>1186</v>
      </c>
      <c r="E623" s="369" t="s">
        <v>1187</v>
      </c>
      <c r="F623" s="368" t="s">
        <v>516</v>
      </c>
      <c r="G623" s="370">
        <v>1716</v>
      </c>
      <c r="H623" s="368" t="s">
        <v>758</v>
      </c>
      <c r="I623" s="370">
        <v>5</v>
      </c>
      <c r="J623" s="368"/>
      <c r="K623" s="370" t="s">
        <v>518</v>
      </c>
      <c r="L623" s="370">
        <v>1</v>
      </c>
      <c r="M623" s="370">
        <v>5</v>
      </c>
      <c r="N623" s="382">
        <v>8</v>
      </c>
    </row>
    <row r="624" spans="3:14" ht="13.5" thickBot="1" x14ac:dyDescent="0.25">
      <c r="C624" s="379">
        <v>35213</v>
      </c>
      <c r="D624" s="371" t="s">
        <v>828</v>
      </c>
      <c r="E624" s="372" t="s">
        <v>1188</v>
      </c>
      <c r="F624" s="371" t="s">
        <v>516</v>
      </c>
      <c r="G624" s="373">
        <v>732</v>
      </c>
      <c r="H624" s="371" t="s">
        <v>523</v>
      </c>
      <c r="I624" s="373">
        <v>5</v>
      </c>
      <c r="J624" s="371" t="s">
        <v>565</v>
      </c>
      <c r="K624" s="373" t="s">
        <v>531</v>
      </c>
      <c r="L624" s="373">
        <v>1</v>
      </c>
      <c r="M624" s="373">
        <v>3</v>
      </c>
      <c r="N624" s="380">
        <v>9</v>
      </c>
    </row>
    <row r="625" spans="3:14" ht="13.5" thickBot="1" x14ac:dyDescent="0.25">
      <c r="C625" s="381">
        <v>35215</v>
      </c>
      <c r="D625" s="368" t="s">
        <v>529</v>
      </c>
      <c r="E625" s="369" t="s">
        <v>1189</v>
      </c>
      <c r="F625" s="368" t="s">
        <v>516</v>
      </c>
      <c r="G625" s="370">
        <v>1361</v>
      </c>
      <c r="H625" s="368" t="s">
        <v>758</v>
      </c>
      <c r="I625" s="370">
        <v>5</v>
      </c>
      <c r="J625" s="368"/>
      <c r="K625" s="370" t="s">
        <v>531</v>
      </c>
      <c r="L625" s="370">
        <v>0</v>
      </c>
      <c r="M625" s="370">
        <v>6</v>
      </c>
      <c r="N625" s="382">
        <v>9</v>
      </c>
    </row>
    <row r="626" spans="3:14" ht="13.5" thickBot="1" x14ac:dyDescent="0.25">
      <c r="C626" s="379">
        <v>35218</v>
      </c>
      <c r="D626" s="371" t="s">
        <v>551</v>
      </c>
      <c r="E626" s="372" t="s">
        <v>1190</v>
      </c>
      <c r="F626" s="371" t="s">
        <v>516</v>
      </c>
      <c r="G626" s="373">
        <v>3538</v>
      </c>
      <c r="H626" s="371" t="s">
        <v>523</v>
      </c>
      <c r="I626" s="373">
        <v>6</v>
      </c>
      <c r="J626" s="371" t="s">
        <v>553</v>
      </c>
      <c r="K626" s="373" t="s">
        <v>600</v>
      </c>
      <c r="L626" s="373">
        <v>1</v>
      </c>
      <c r="M626" s="373">
        <v>4</v>
      </c>
      <c r="N626" s="380">
        <v>7</v>
      </c>
    </row>
    <row r="627" spans="3:14" ht="13.5" thickBot="1" x14ac:dyDescent="0.25">
      <c r="C627" s="381">
        <v>35225</v>
      </c>
      <c r="D627" s="368" t="s">
        <v>1177</v>
      </c>
      <c r="E627" s="369" t="s">
        <v>1191</v>
      </c>
      <c r="F627" s="368" t="s">
        <v>516</v>
      </c>
      <c r="G627" s="370">
        <v>1853</v>
      </c>
      <c r="H627" s="368" t="s">
        <v>523</v>
      </c>
      <c r="I627" s="370">
        <v>6</v>
      </c>
      <c r="J627" s="368"/>
      <c r="K627" s="370" t="s">
        <v>518</v>
      </c>
      <c r="L627" s="370">
        <v>0</v>
      </c>
      <c r="M627" s="370">
        <v>4</v>
      </c>
      <c r="N627" s="382">
        <v>7</v>
      </c>
    </row>
    <row r="628" spans="3:14" ht="13.5" thickBot="1" x14ac:dyDescent="0.25">
      <c r="C628" s="379">
        <v>35229</v>
      </c>
      <c r="D628" s="371" t="s">
        <v>549</v>
      </c>
      <c r="E628" s="372" t="s">
        <v>1192</v>
      </c>
      <c r="F628" s="371" t="s">
        <v>516</v>
      </c>
      <c r="G628" s="373">
        <v>1276</v>
      </c>
      <c r="H628" s="371" t="s">
        <v>523</v>
      </c>
      <c r="I628" s="373">
        <v>6</v>
      </c>
      <c r="J628" s="371"/>
      <c r="K628" s="373" t="s">
        <v>524</v>
      </c>
      <c r="L628" s="373">
        <v>0</v>
      </c>
      <c r="M628" s="373">
        <v>6</v>
      </c>
      <c r="N628" s="380">
        <v>9</v>
      </c>
    </row>
    <row r="629" spans="3:14" ht="13.5" thickBot="1" x14ac:dyDescent="0.25">
      <c r="C629" s="381">
        <v>35232</v>
      </c>
      <c r="D629" s="368" t="s">
        <v>1169</v>
      </c>
      <c r="E629" s="369" t="s">
        <v>1193</v>
      </c>
      <c r="F629" s="368" t="s">
        <v>516</v>
      </c>
      <c r="G629" s="370">
        <v>526</v>
      </c>
      <c r="H629" s="368" t="s">
        <v>523</v>
      </c>
      <c r="I629" s="370">
        <v>6</v>
      </c>
      <c r="J629" s="368"/>
      <c r="K629" s="370" t="s">
        <v>570</v>
      </c>
      <c r="L629" s="370">
        <v>0</v>
      </c>
      <c r="M629" s="370">
        <v>6</v>
      </c>
      <c r="N629" s="382">
        <v>8</v>
      </c>
    </row>
    <row r="630" spans="3:14" ht="13.5" thickBot="1" x14ac:dyDescent="0.25">
      <c r="C630" s="379">
        <v>35235</v>
      </c>
      <c r="D630" s="371" t="s">
        <v>1161</v>
      </c>
      <c r="E630" s="372" t="s">
        <v>1194</v>
      </c>
      <c r="F630" s="371" t="s">
        <v>516</v>
      </c>
      <c r="G630" s="373">
        <v>1746</v>
      </c>
      <c r="H630" s="371" t="s">
        <v>523</v>
      </c>
      <c r="I630" s="373">
        <v>6</v>
      </c>
      <c r="J630" s="371" t="s">
        <v>553</v>
      </c>
      <c r="K630" s="373" t="s">
        <v>570</v>
      </c>
      <c r="L630" s="373">
        <v>0</v>
      </c>
      <c r="M630" s="373">
        <v>5</v>
      </c>
      <c r="N630" s="380">
        <v>8</v>
      </c>
    </row>
    <row r="631" spans="3:14" ht="13.5" thickBot="1" x14ac:dyDescent="0.25">
      <c r="C631" s="381">
        <v>35246</v>
      </c>
      <c r="D631" s="368" t="s">
        <v>532</v>
      </c>
      <c r="E631" s="369" t="s">
        <v>1195</v>
      </c>
      <c r="F631" s="368" t="s">
        <v>516</v>
      </c>
      <c r="G631" s="370">
        <v>3185</v>
      </c>
      <c r="H631" s="368" t="s">
        <v>523</v>
      </c>
      <c r="I631" s="370">
        <v>6</v>
      </c>
      <c r="J631" s="368"/>
      <c r="K631" s="370" t="s">
        <v>524</v>
      </c>
      <c r="L631" s="370">
        <v>0</v>
      </c>
      <c r="M631" s="370">
        <v>3</v>
      </c>
      <c r="N631" s="382">
        <v>7</v>
      </c>
    </row>
    <row r="632" spans="3:14" ht="13.5" thickBot="1" x14ac:dyDescent="0.25">
      <c r="C632" s="379">
        <v>35248</v>
      </c>
      <c r="D632" s="371" t="s">
        <v>535</v>
      </c>
      <c r="E632" s="372" t="s">
        <v>1191</v>
      </c>
      <c r="F632" s="371" t="s">
        <v>516</v>
      </c>
      <c r="G632" s="373">
        <v>1130</v>
      </c>
      <c r="H632" s="371" t="s">
        <v>523</v>
      </c>
      <c r="I632" s="373">
        <v>6</v>
      </c>
      <c r="J632" s="371"/>
      <c r="K632" s="373" t="s">
        <v>518</v>
      </c>
      <c r="L632" s="373">
        <v>0</v>
      </c>
      <c r="M632" s="373">
        <v>3</v>
      </c>
      <c r="N632" s="380">
        <v>6</v>
      </c>
    </row>
    <row r="633" spans="3:14" ht="13.5" thickBot="1" x14ac:dyDescent="0.25">
      <c r="C633" s="381">
        <v>35250</v>
      </c>
      <c r="D633" s="368" t="s">
        <v>514</v>
      </c>
      <c r="E633" s="369" t="s">
        <v>750</v>
      </c>
      <c r="F633" s="368" t="s">
        <v>516</v>
      </c>
      <c r="G633" s="370">
        <v>1289</v>
      </c>
      <c r="H633" s="368" t="s">
        <v>523</v>
      </c>
      <c r="I633" s="370">
        <v>4</v>
      </c>
      <c r="J633" s="368"/>
      <c r="K633" s="370" t="s">
        <v>666</v>
      </c>
      <c r="L633" s="370">
        <v>2</v>
      </c>
      <c r="M633" s="370">
        <v>9</v>
      </c>
      <c r="N633" s="382">
        <v>8</v>
      </c>
    </row>
    <row r="634" spans="3:14" ht="13.5" thickBot="1" x14ac:dyDescent="0.25">
      <c r="C634" s="379">
        <v>35253</v>
      </c>
      <c r="D634" s="371" t="s">
        <v>1150</v>
      </c>
      <c r="E634" s="372" t="s">
        <v>1196</v>
      </c>
      <c r="F634" s="371" t="s">
        <v>516</v>
      </c>
      <c r="G634" s="373">
        <v>1720</v>
      </c>
      <c r="H634" s="371" t="s">
        <v>523</v>
      </c>
      <c r="I634" s="373">
        <v>4</v>
      </c>
      <c r="J634" s="371"/>
      <c r="K634" s="373" t="s">
        <v>518</v>
      </c>
      <c r="L634" s="373">
        <v>0</v>
      </c>
      <c r="M634" s="373">
        <v>5</v>
      </c>
      <c r="N634" s="380">
        <v>6</v>
      </c>
    </row>
    <row r="635" spans="3:14" ht="13.5" thickBot="1" x14ac:dyDescent="0.25">
      <c r="C635" s="381">
        <v>35256</v>
      </c>
      <c r="D635" s="368" t="s">
        <v>558</v>
      </c>
      <c r="E635" s="369" t="s">
        <v>1197</v>
      </c>
      <c r="F635" s="368" t="s">
        <v>516</v>
      </c>
      <c r="G635" s="370">
        <v>2713</v>
      </c>
      <c r="H635" s="368" t="s">
        <v>523</v>
      </c>
      <c r="I635" s="370">
        <v>4</v>
      </c>
      <c r="J635" s="368"/>
      <c r="K635" s="370" t="s">
        <v>524</v>
      </c>
      <c r="L635" s="370">
        <v>0</v>
      </c>
      <c r="M635" s="370">
        <v>5</v>
      </c>
      <c r="N635" s="382">
        <v>9</v>
      </c>
    </row>
    <row r="636" spans="3:14" ht="13.5" thickBot="1" x14ac:dyDescent="0.25">
      <c r="C636" s="379">
        <v>35262</v>
      </c>
      <c r="D636" s="371" t="s">
        <v>549</v>
      </c>
      <c r="E636" s="372" t="s">
        <v>833</v>
      </c>
      <c r="F636" s="371" t="s">
        <v>516</v>
      </c>
      <c r="G636" s="373">
        <v>3053</v>
      </c>
      <c r="H636" s="371" t="s">
        <v>523</v>
      </c>
      <c r="I636" s="373">
        <v>4</v>
      </c>
      <c r="J636" s="371"/>
      <c r="K636" s="373" t="s">
        <v>518</v>
      </c>
      <c r="L636" s="373">
        <v>0</v>
      </c>
      <c r="M636" s="373">
        <v>8</v>
      </c>
      <c r="N636" s="380">
        <v>7</v>
      </c>
    </row>
    <row r="637" spans="3:14" ht="13.5" thickBot="1" x14ac:dyDescent="0.25">
      <c r="C637" s="381">
        <v>35264</v>
      </c>
      <c r="D637" s="368" t="s">
        <v>1147</v>
      </c>
      <c r="E637" s="369" t="s">
        <v>1198</v>
      </c>
      <c r="F637" s="368" t="s">
        <v>516</v>
      </c>
      <c r="G637" s="370">
        <v>1576</v>
      </c>
      <c r="H637" s="368" t="s">
        <v>523</v>
      </c>
      <c r="I637" s="370">
        <v>4</v>
      </c>
      <c r="J637" s="368"/>
      <c r="K637" s="370" t="s">
        <v>524</v>
      </c>
      <c r="L637" s="370">
        <v>0</v>
      </c>
      <c r="M637" s="370">
        <v>4</v>
      </c>
      <c r="N637" s="382">
        <v>9</v>
      </c>
    </row>
    <row r="638" spans="3:14" ht="13.5" thickBot="1" x14ac:dyDescent="0.25">
      <c r="C638" s="379">
        <v>35267</v>
      </c>
      <c r="D638" s="371" t="s">
        <v>1199</v>
      </c>
      <c r="E638" s="372" t="s">
        <v>1200</v>
      </c>
      <c r="F638" s="371" t="s">
        <v>516</v>
      </c>
      <c r="G638" s="373">
        <v>487</v>
      </c>
      <c r="H638" s="371" t="s">
        <v>523</v>
      </c>
      <c r="I638" s="373">
        <v>4</v>
      </c>
      <c r="J638" s="371" t="s">
        <v>553</v>
      </c>
      <c r="K638" s="373" t="s">
        <v>531</v>
      </c>
      <c r="L638" s="373">
        <v>2</v>
      </c>
      <c r="M638" s="373">
        <v>9</v>
      </c>
      <c r="N638" s="380">
        <v>8</v>
      </c>
    </row>
    <row r="639" spans="3:14" ht="13.5" thickBot="1" x14ac:dyDescent="0.25">
      <c r="C639" s="381">
        <v>35271</v>
      </c>
      <c r="D639" s="368" t="s">
        <v>554</v>
      </c>
      <c r="E639" s="369" t="s">
        <v>942</v>
      </c>
      <c r="F639" s="368" t="s">
        <v>516</v>
      </c>
      <c r="G639" s="370">
        <v>3224</v>
      </c>
      <c r="H639" s="368" t="s">
        <v>523</v>
      </c>
      <c r="I639" s="370">
        <v>4</v>
      </c>
      <c r="J639" s="368" t="s">
        <v>553</v>
      </c>
      <c r="K639" s="370" t="s">
        <v>524</v>
      </c>
      <c r="L639" s="370">
        <v>0</v>
      </c>
      <c r="M639" s="370">
        <v>2</v>
      </c>
      <c r="N639" s="382">
        <v>7</v>
      </c>
    </row>
    <row r="640" spans="3:14" ht="13.5" thickBot="1" x14ac:dyDescent="0.25">
      <c r="C640" s="379">
        <v>35274</v>
      </c>
      <c r="D640" s="371" t="s">
        <v>841</v>
      </c>
      <c r="E640" s="372" t="s">
        <v>1201</v>
      </c>
      <c r="F640" s="371" t="s">
        <v>516</v>
      </c>
      <c r="G640" s="373">
        <v>3005</v>
      </c>
      <c r="H640" s="371" t="s">
        <v>523</v>
      </c>
      <c r="I640" s="373">
        <v>4</v>
      </c>
      <c r="J640" s="371" t="s">
        <v>553</v>
      </c>
      <c r="K640" s="373" t="s">
        <v>524</v>
      </c>
      <c r="L640" s="373">
        <v>0</v>
      </c>
      <c r="M640" s="373">
        <v>2</v>
      </c>
      <c r="N640" s="380">
        <v>8</v>
      </c>
    </row>
    <row r="641" spans="3:14" ht="13.5" thickBot="1" x14ac:dyDescent="0.25">
      <c r="C641" s="381">
        <v>35278</v>
      </c>
      <c r="D641" s="368" t="s">
        <v>1171</v>
      </c>
      <c r="E641" s="369" t="s">
        <v>1202</v>
      </c>
      <c r="F641" s="368" t="s">
        <v>516</v>
      </c>
      <c r="G641" s="370">
        <v>1243</v>
      </c>
      <c r="H641" s="368" t="s">
        <v>523</v>
      </c>
      <c r="I641" s="370">
        <v>4</v>
      </c>
      <c r="J641" s="368"/>
      <c r="K641" s="370" t="s">
        <v>518</v>
      </c>
      <c r="L641" s="370">
        <v>1</v>
      </c>
      <c r="M641" s="370">
        <v>5</v>
      </c>
      <c r="N641" s="382">
        <v>7</v>
      </c>
    </row>
    <row r="642" spans="3:14" ht="13.5" thickBot="1" x14ac:dyDescent="0.25">
      <c r="C642" s="379">
        <v>35281</v>
      </c>
      <c r="D642" s="371" t="s">
        <v>1145</v>
      </c>
      <c r="E642" s="372" t="s">
        <v>1203</v>
      </c>
      <c r="F642" s="371" t="s">
        <v>516</v>
      </c>
      <c r="G642" s="373">
        <v>2157</v>
      </c>
      <c r="H642" s="371" t="s">
        <v>523</v>
      </c>
      <c r="I642" s="373">
        <v>4</v>
      </c>
      <c r="J642" s="371"/>
      <c r="K642" s="373" t="s">
        <v>524</v>
      </c>
      <c r="L642" s="373">
        <v>1</v>
      </c>
      <c r="M642" s="373">
        <v>5</v>
      </c>
      <c r="N642" s="380">
        <v>10</v>
      </c>
    </row>
    <row r="643" spans="3:14" ht="13.5" thickBot="1" x14ac:dyDescent="0.25">
      <c r="C643" s="381">
        <v>35283</v>
      </c>
      <c r="D643" s="368" t="s">
        <v>529</v>
      </c>
      <c r="E643" s="369" t="s">
        <v>1204</v>
      </c>
      <c r="F643" s="368" t="s">
        <v>516</v>
      </c>
      <c r="G643" s="370">
        <v>1361</v>
      </c>
      <c r="H643" s="368" t="s">
        <v>523</v>
      </c>
      <c r="I643" s="370">
        <v>4</v>
      </c>
      <c r="J643" s="368"/>
      <c r="K643" s="370" t="s">
        <v>531</v>
      </c>
      <c r="L643" s="370">
        <v>0</v>
      </c>
      <c r="M643" s="370">
        <v>5</v>
      </c>
      <c r="N643" s="382">
        <v>7</v>
      </c>
    </row>
    <row r="644" spans="3:14" ht="13.5" thickBot="1" x14ac:dyDescent="0.25">
      <c r="C644" s="379">
        <v>35285</v>
      </c>
      <c r="D644" s="371" t="s">
        <v>567</v>
      </c>
      <c r="E644" s="372" t="s">
        <v>899</v>
      </c>
      <c r="F644" s="371" t="s">
        <v>516</v>
      </c>
      <c r="G644" s="373">
        <v>2482</v>
      </c>
      <c r="H644" s="371" t="s">
        <v>523</v>
      </c>
      <c r="I644" s="373">
        <v>4</v>
      </c>
      <c r="J644" s="371" t="s">
        <v>565</v>
      </c>
      <c r="K644" s="373" t="s">
        <v>531</v>
      </c>
      <c r="L644" s="373">
        <v>1</v>
      </c>
      <c r="M644" s="373">
        <v>7</v>
      </c>
      <c r="N644" s="380">
        <v>7</v>
      </c>
    </row>
    <row r="645" spans="3:14" ht="13.5" thickBot="1" x14ac:dyDescent="0.25">
      <c r="C645" s="381">
        <v>35288</v>
      </c>
      <c r="D645" s="368" t="s">
        <v>547</v>
      </c>
      <c r="E645" s="369" t="s">
        <v>1205</v>
      </c>
      <c r="F645" s="368" t="s">
        <v>516</v>
      </c>
      <c r="G645" s="370">
        <v>1576</v>
      </c>
      <c r="H645" s="368" t="s">
        <v>523</v>
      </c>
      <c r="I645" s="370">
        <v>4</v>
      </c>
      <c r="J645" s="368"/>
      <c r="K645" s="370" t="s">
        <v>518</v>
      </c>
      <c r="L645" s="370">
        <v>1</v>
      </c>
      <c r="M645" s="370">
        <v>2</v>
      </c>
      <c r="N645" s="382">
        <v>5</v>
      </c>
    </row>
    <row r="646" spans="3:14" ht="13.5" thickBot="1" x14ac:dyDescent="0.25">
      <c r="C646" s="383">
        <v>35290</v>
      </c>
      <c r="D646" s="384" t="s">
        <v>1167</v>
      </c>
      <c r="E646" s="385" t="s">
        <v>1206</v>
      </c>
      <c r="F646" s="384" t="s">
        <v>516</v>
      </c>
      <c r="G646" s="386">
        <v>2041</v>
      </c>
      <c r="H646" s="384" t="s">
        <v>523</v>
      </c>
      <c r="I646" s="386">
        <v>4</v>
      </c>
      <c r="J646" s="384"/>
      <c r="K646" s="386" t="s">
        <v>524</v>
      </c>
      <c r="L646" s="386">
        <v>0</v>
      </c>
      <c r="M646" s="386">
        <v>3</v>
      </c>
      <c r="N646" s="387">
        <v>7</v>
      </c>
    </row>
    <row r="647" spans="3:14" ht="13.5" thickTop="1" x14ac:dyDescent="0.2">
      <c r="C647" s="389"/>
    </row>
    <row r="649" spans="3:14" x14ac:dyDescent="0.2">
      <c r="C649" s="389"/>
    </row>
    <row r="650" spans="3:14" x14ac:dyDescent="0.2">
      <c r="C650" s="389"/>
    </row>
    <row r="651" spans="3:14" ht="15" x14ac:dyDescent="0.2">
      <c r="C651" s="390" t="s">
        <v>1207</v>
      </c>
    </row>
    <row r="652" spans="3:14" x14ac:dyDescent="0.2">
      <c r="C652" s="389"/>
    </row>
    <row r="653" spans="3:14" ht="13.5" thickBot="1" x14ac:dyDescent="0.25">
      <c r="C653" s="391" t="s">
        <v>584</v>
      </c>
    </row>
    <row r="654" spans="3:14" ht="14.25" thickTop="1" thickBot="1" x14ac:dyDescent="0.25">
      <c r="C654" s="392" t="s">
        <v>574</v>
      </c>
      <c r="D654" s="393" t="s">
        <v>9</v>
      </c>
      <c r="E654" s="393" t="s">
        <v>575</v>
      </c>
      <c r="F654" s="393" t="s">
        <v>35</v>
      </c>
      <c r="G654" s="393" t="s">
        <v>576</v>
      </c>
      <c r="H654" s="393" t="s">
        <v>577</v>
      </c>
      <c r="I654" s="393" t="s">
        <v>578</v>
      </c>
      <c r="J654" s="393" t="s">
        <v>579</v>
      </c>
      <c r="K654" s="393" t="s">
        <v>580</v>
      </c>
      <c r="L654" s="393" t="s">
        <v>581</v>
      </c>
      <c r="M654" s="393" t="s">
        <v>16</v>
      </c>
      <c r="N654" s="394" t="s">
        <v>582</v>
      </c>
    </row>
    <row r="655" spans="3:14" ht="14.25" thickTop="1" thickBot="1" x14ac:dyDescent="0.25">
      <c r="C655" s="381">
        <v>34826</v>
      </c>
      <c r="D655" s="368" t="s">
        <v>551</v>
      </c>
      <c r="E655" s="369" t="s">
        <v>1208</v>
      </c>
      <c r="F655" s="368" t="s">
        <v>516</v>
      </c>
      <c r="G655" s="370">
        <v>3035</v>
      </c>
      <c r="H655" s="368" t="s">
        <v>758</v>
      </c>
      <c r="I655" s="370">
        <v>4</v>
      </c>
      <c r="J655" s="368" t="s">
        <v>553</v>
      </c>
      <c r="K655" s="370" t="s">
        <v>524</v>
      </c>
      <c r="L655" s="370">
        <v>0</v>
      </c>
      <c r="M655" s="370">
        <v>4</v>
      </c>
      <c r="N655" s="382">
        <v>8</v>
      </c>
    </row>
    <row r="656" spans="3:14" ht="13.5" thickBot="1" x14ac:dyDescent="0.25">
      <c r="C656" s="379">
        <v>34830</v>
      </c>
      <c r="D656" s="371" t="s">
        <v>828</v>
      </c>
      <c r="E656" s="372" t="s">
        <v>1209</v>
      </c>
      <c r="F656" s="371" t="s">
        <v>516</v>
      </c>
      <c r="G656" s="373">
        <v>1842</v>
      </c>
      <c r="H656" s="371" t="s">
        <v>758</v>
      </c>
      <c r="I656" s="373">
        <v>4</v>
      </c>
      <c r="J656" s="371"/>
      <c r="K656" s="373" t="s">
        <v>518</v>
      </c>
      <c r="L656" s="373">
        <v>0</v>
      </c>
      <c r="M656" s="373">
        <v>2</v>
      </c>
      <c r="N656" s="380">
        <v>8</v>
      </c>
    </row>
    <row r="657" spans="3:14" ht="13.5" thickBot="1" x14ac:dyDescent="0.25">
      <c r="C657" s="381">
        <v>34833</v>
      </c>
      <c r="D657" s="368" t="s">
        <v>1145</v>
      </c>
      <c r="E657" s="369" t="s">
        <v>719</v>
      </c>
      <c r="F657" s="368" t="s">
        <v>516</v>
      </c>
      <c r="G657" s="370">
        <v>768</v>
      </c>
      <c r="H657" s="368" t="s">
        <v>758</v>
      </c>
      <c r="I657" s="370">
        <v>4</v>
      </c>
      <c r="J657" s="368"/>
      <c r="K657" s="370" t="s">
        <v>524</v>
      </c>
      <c r="L657" s="370">
        <v>1</v>
      </c>
      <c r="M657" s="370">
        <v>5</v>
      </c>
      <c r="N657" s="382">
        <v>5</v>
      </c>
    </row>
    <row r="658" spans="3:14" ht="13.5" thickBot="1" x14ac:dyDescent="0.25">
      <c r="C658" s="379">
        <v>34837</v>
      </c>
      <c r="D658" s="371" t="s">
        <v>535</v>
      </c>
      <c r="E658" s="372" t="s">
        <v>1210</v>
      </c>
      <c r="F658" s="371" t="s">
        <v>516</v>
      </c>
      <c r="G658" s="373">
        <v>285</v>
      </c>
      <c r="H658" s="371" t="s">
        <v>758</v>
      </c>
      <c r="I658" s="373">
        <v>4</v>
      </c>
      <c r="J658" s="371"/>
      <c r="K658" s="373" t="s">
        <v>518</v>
      </c>
      <c r="L658" s="373">
        <v>1</v>
      </c>
      <c r="M658" s="373">
        <v>7</v>
      </c>
      <c r="N658" s="380">
        <v>11</v>
      </c>
    </row>
    <row r="659" spans="3:14" ht="13.5" thickBot="1" x14ac:dyDescent="0.25">
      <c r="C659" s="381">
        <v>34840</v>
      </c>
      <c r="D659" s="368" t="s">
        <v>1211</v>
      </c>
      <c r="E659" s="369" t="s">
        <v>1112</v>
      </c>
      <c r="F659" s="368" t="s">
        <v>516</v>
      </c>
      <c r="G659" s="370">
        <v>1251</v>
      </c>
      <c r="H659" s="368" t="s">
        <v>758</v>
      </c>
      <c r="I659" s="370">
        <v>4</v>
      </c>
      <c r="J659" s="368"/>
      <c r="K659" s="370" t="s">
        <v>524</v>
      </c>
      <c r="L659" s="370">
        <v>0</v>
      </c>
      <c r="M659" s="370">
        <v>3</v>
      </c>
      <c r="N659" s="382">
        <v>7</v>
      </c>
    </row>
    <row r="660" spans="3:14" ht="13.5" thickBot="1" x14ac:dyDescent="0.25">
      <c r="C660" s="379">
        <v>34842</v>
      </c>
      <c r="D660" s="371" t="s">
        <v>558</v>
      </c>
      <c r="E660" s="372" t="s">
        <v>1212</v>
      </c>
      <c r="F660" s="371" t="s">
        <v>516</v>
      </c>
      <c r="G660" s="373">
        <v>2215</v>
      </c>
      <c r="H660" s="371" t="s">
        <v>758</v>
      </c>
      <c r="I660" s="373">
        <v>4</v>
      </c>
      <c r="J660" s="371" t="s">
        <v>553</v>
      </c>
      <c r="K660" s="373" t="s">
        <v>531</v>
      </c>
      <c r="L660" s="373">
        <v>2</v>
      </c>
      <c r="M660" s="373">
        <v>6</v>
      </c>
      <c r="N660" s="380">
        <v>8</v>
      </c>
    </row>
    <row r="661" spans="3:14" ht="13.5" thickBot="1" x14ac:dyDescent="0.25">
      <c r="C661" s="381">
        <v>34844</v>
      </c>
      <c r="D661" s="368" t="s">
        <v>539</v>
      </c>
      <c r="E661" s="369" t="s">
        <v>1213</v>
      </c>
      <c r="F661" s="368" t="s">
        <v>516</v>
      </c>
      <c r="G661" s="370">
        <v>1955</v>
      </c>
      <c r="H661" s="368" t="s">
        <v>758</v>
      </c>
      <c r="I661" s="370">
        <v>4</v>
      </c>
      <c r="J661" s="368"/>
      <c r="K661" s="370" t="s">
        <v>518</v>
      </c>
      <c r="L661" s="370">
        <v>1</v>
      </c>
      <c r="M661" s="370">
        <v>2</v>
      </c>
      <c r="N661" s="382">
        <v>7</v>
      </c>
    </row>
    <row r="662" spans="3:14" ht="13.5" thickBot="1" x14ac:dyDescent="0.25">
      <c r="C662" s="379">
        <v>34847</v>
      </c>
      <c r="D662" s="371" t="s">
        <v>1186</v>
      </c>
      <c r="E662" s="372" t="s">
        <v>1214</v>
      </c>
      <c r="F662" s="371" t="s">
        <v>516</v>
      </c>
      <c r="G662" s="373">
        <v>2070</v>
      </c>
      <c r="H662" s="371" t="s">
        <v>758</v>
      </c>
      <c r="I662" s="373">
        <v>4</v>
      </c>
      <c r="J662" s="371"/>
      <c r="K662" s="373" t="s">
        <v>518</v>
      </c>
      <c r="L662" s="373">
        <v>1</v>
      </c>
      <c r="M662" s="373">
        <v>2</v>
      </c>
      <c r="N662" s="380">
        <v>8</v>
      </c>
    </row>
    <row r="663" spans="3:14" ht="13.5" thickBot="1" x14ac:dyDescent="0.25">
      <c r="C663" s="381">
        <v>34851</v>
      </c>
      <c r="D663" s="368" t="s">
        <v>1167</v>
      </c>
      <c r="E663" s="369" t="s">
        <v>1215</v>
      </c>
      <c r="F663" s="368" t="s">
        <v>516</v>
      </c>
      <c r="G663" s="370">
        <v>1061</v>
      </c>
      <c r="H663" s="368" t="s">
        <v>758</v>
      </c>
      <c r="I663" s="370">
        <v>5</v>
      </c>
      <c r="J663" s="368"/>
      <c r="K663" s="370" t="s">
        <v>524</v>
      </c>
      <c r="L663" s="370">
        <v>0</v>
      </c>
      <c r="M663" s="370">
        <v>6</v>
      </c>
      <c r="N663" s="382">
        <v>8</v>
      </c>
    </row>
    <row r="664" spans="3:14" ht="13.5" thickBot="1" x14ac:dyDescent="0.25">
      <c r="C664" s="379">
        <v>34854</v>
      </c>
      <c r="D664" s="371" t="s">
        <v>537</v>
      </c>
      <c r="E664" s="372" t="s">
        <v>1216</v>
      </c>
      <c r="F664" s="371" t="s">
        <v>516</v>
      </c>
      <c r="G664" s="373">
        <v>1750</v>
      </c>
      <c r="H664" s="371" t="s">
        <v>758</v>
      </c>
      <c r="I664" s="373">
        <v>4</v>
      </c>
      <c r="J664" s="371" t="s">
        <v>565</v>
      </c>
      <c r="K664" s="373" t="s">
        <v>531</v>
      </c>
      <c r="L664" s="373">
        <v>1</v>
      </c>
      <c r="M664" s="373">
        <v>6</v>
      </c>
      <c r="N664" s="380">
        <v>9</v>
      </c>
    </row>
    <row r="665" spans="3:14" ht="13.5" thickBot="1" x14ac:dyDescent="0.25">
      <c r="C665" s="381">
        <v>34858</v>
      </c>
      <c r="D665" s="368" t="s">
        <v>556</v>
      </c>
      <c r="E665" s="369" t="s">
        <v>1217</v>
      </c>
      <c r="F665" s="368" t="s">
        <v>516</v>
      </c>
      <c r="G665" s="370">
        <v>743</v>
      </c>
      <c r="H665" s="368" t="s">
        <v>758</v>
      </c>
      <c r="I665" s="370">
        <v>4</v>
      </c>
      <c r="J665" s="368" t="s">
        <v>565</v>
      </c>
      <c r="K665" s="370" t="s">
        <v>531</v>
      </c>
      <c r="L665" s="370">
        <v>0</v>
      </c>
      <c r="M665" s="370">
        <v>6</v>
      </c>
      <c r="N665" s="382">
        <v>7</v>
      </c>
    </row>
    <row r="666" spans="3:14" ht="13.5" thickBot="1" x14ac:dyDescent="0.25">
      <c r="C666" s="379">
        <v>34861</v>
      </c>
      <c r="D666" s="371" t="s">
        <v>521</v>
      </c>
      <c r="E666" s="372" t="s">
        <v>1218</v>
      </c>
      <c r="F666" s="371" t="s">
        <v>516</v>
      </c>
      <c r="G666" s="373">
        <v>2215</v>
      </c>
      <c r="H666" s="371" t="s">
        <v>758</v>
      </c>
      <c r="I666" s="373">
        <v>4</v>
      </c>
      <c r="J666" s="371"/>
      <c r="K666" s="373" t="s">
        <v>518</v>
      </c>
      <c r="L666" s="373">
        <v>0</v>
      </c>
      <c r="M666" s="373">
        <v>4</v>
      </c>
      <c r="N666" s="380">
        <v>6</v>
      </c>
    </row>
    <row r="667" spans="3:14" ht="13.5" thickBot="1" x14ac:dyDescent="0.25">
      <c r="C667" s="381">
        <v>34865</v>
      </c>
      <c r="D667" s="368" t="s">
        <v>554</v>
      </c>
      <c r="E667" s="369" t="s">
        <v>1219</v>
      </c>
      <c r="F667" s="368" t="s">
        <v>516</v>
      </c>
      <c r="G667" s="370">
        <v>2014</v>
      </c>
      <c r="H667" s="368" t="s">
        <v>758</v>
      </c>
      <c r="I667" s="370">
        <v>4</v>
      </c>
      <c r="J667" s="368"/>
      <c r="K667" s="370" t="s">
        <v>531</v>
      </c>
      <c r="L667" s="370">
        <v>1</v>
      </c>
      <c r="M667" s="370">
        <v>4</v>
      </c>
      <c r="N667" s="382">
        <v>7</v>
      </c>
    </row>
    <row r="668" spans="3:14" ht="13.5" thickBot="1" x14ac:dyDescent="0.25">
      <c r="C668" s="379">
        <v>34867</v>
      </c>
      <c r="D668" s="371" t="s">
        <v>558</v>
      </c>
      <c r="E668" s="372" t="s">
        <v>1220</v>
      </c>
      <c r="F668" s="371" t="s">
        <v>516</v>
      </c>
      <c r="G668" s="373">
        <v>2451</v>
      </c>
      <c r="H668" s="371" t="s">
        <v>758</v>
      </c>
      <c r="I668" s="373">
        <v>4</v>
      </c>
      <c r="J668" s="371"/>
      <c r="K668" s="373" t="s">
        <v>898</v>
      </c>
      <c r="L668" s="373">
        <v>2</v>
      </c>
      <c r="M668" s="373">
        <v>10</v>
      </c>
      <c r="N668" s="380">
        <v>9</v>
      </c>
    </row>
    <row r="669" spans="3:14" ht="13.5" thickBot="1" x14ac:dyDescent="0.25">
      <c r="C669" s="381">
        <v>34868</v>
      </c>
      <c r="D669" s="368" t="s">
        <v>1221</v>
      </c>
      <c r="E669" s="369" t="s">
        <v>1222</v>
      </c>
      <c r="F669" s="368" t="s">
        <v>516</v>
      </c>
      <c r="G669" s="370">
        <v>1306</v>
      </c>
      <c r="H669" s="368" t="s">
        <v>758</v>
      </c>
      <c r="I669" s="370">
        <v>4</v>
      </c>
      <c r="J669" s="368"/>
      <c r="K669" s="370" t="s">
        <v>531</v>
      </c>
      <c r="L669" s="370">
        <v>0</v>
      </c>
      <c r="M669" s="370">
        <v>4</v>
      </c>
      <c r="N669" s="382">
        <v>6</v>
      </c>
    </row>
    <row r="670" spans="3:14" ht="13.5" thickBot="1" x14ac:dyDescent="0.25">
      <c r="C670" s="379">
        <v>34871</v>
      </c>
      <c r="D670" s="371" t="s">
        <v>529</v>
      </c>
      <c r="E670" s="372" t="s">
        <v>1223</v>
      </c>
      <c r="F670" s="371" t="s">
        <v>516</v>
      </c>
      <c r="G670" s="373">
        <v>1811</v>
      </c>
      <c r="H670" s="371" t="s">
        <v>758</v>
      </c>
      <c r="I670" s="373">
        <v>4</v>
      </c>
      <c r="J670" s="371" t="s">
        <v>553</v>
      </c>
      <c r="K670" s="373" t="s">
        <v>531</v>
      </c>
      <c r="L670" s="373">
        <v>1</v>
      </c>
      <c r="M670" s="373">
        <v>4</v>
      </c>
      <c r="N670" s="380">
        <v>10</v>
      </c>
    </row>
    <row r="671" spans="3:14" ht="13.5" thickBot="1" x14ac:dyDescent="0.25">
      <c r="C671" s="381">
        <v>34882</v>
      </c>
      <c r="D671" s="368" t="s">
        <v>1199</v>
      </c>
      <c r="E671" s="369" t="s">
        <v>1224</v>
      </c>
      <c r="F671" s="368" t="s">
        <v>516</v>
      </c>
      <c r="G671" s="370">
        <v>869</v>
      </c>
      <c r="H671" s="368" t="s">
        <v>758</v>
      </c>
      <c r="I671" s="370">
        <v>4</v>
      </c>
      <c r="J671" s="368"/>
      <c r="K671" s="370" t="s">
        <v>531</v>
      </c>
      <c r="L671" s="370">
        <v>0</v>
      </c>
      <c r="M671" s="370">
        <v>5</v>
      </c>
      <c r="N671" s="382">
        <v>7</v>
      </c>
    </row>
    <row r="672" spans="3:14" ht="13.5" thickBot="1" x14ac:dyDescent="0.25">
      <c r="C672" s="379">
        <v>34885</v>
      </c>
      <c r="D672" s="371" t="s">
        <v>549</v>
      </c>
      <c r="E672" s="372" t="s">
        <v>1225</v>
      </c>
      <c r="F672" s="371" t="s">
        <v>516</v>
      </c>
      <c r="G672" s="373">
        <v>3237</v>
      </c>
      <c r="H672" s="371" t="s">
        <v>758</v>
      </c>
      <c r="I672" s="373">
        <v>4</v>
      </c>
      <c r="J672" s="371" t="s">
        <v>553</v>
      </c>
      <c r="K672" s="373" t="s">
        <v>524</v>
      </c>
      <c r="L672" s="373">
        <v>0</v>
      </c>
      <c r="M672" s="373">
        <v>5</v>
      </c>
      <c r="N672" s="380">
        <v>7</v>
      </c>
    </row>
    <row r="673" spans="3:14" ht="13.5" thickBot="1" x14ac:dyDescent="0.25">
      <c r="C673" s="381">
        <v>34889</v>
      </c>
      <c r="D673" s="368" t="s">
        <v>1169</v>
      </c>
      <c r="E673" s="369" t="s">
        <v>1226</v>
      </c>
      <c r="F673" s="368" t="s">
        <v>516</v>
      </c>
      <c r="G673" s="370">
        <v>1328</v>
      </c>
      <c r="H673" s="368" t="s">
        <v>758</v>
      </c>
      <c r="I673" s="370">
        <v>4</v>
      </c>
      <c r="J673" s="368"/>
      <c r="K673" s="370" t="s">
        <v>518</v>
      </c>
      <c r="L673" s="370">
        <v>1</v>
      </c>
      <c r="M673" s="370">
        <v>2</v>
      </c>
      <c r="N673" s="382">
        <v>8</v>
      </c>
    </row>
    <row r="674" spans="3:14" ht="13.5" thickBot="1" x14ac:dyDescent="0.25">
      <c r="C674" s="379">
        <v>34892</v>
      </c>
      <c r="D674" s="371" t="s">
        <v>544</v>
      </c>
      <c r="E674" s="372" t="s">
        <v>1227</v>
      </c>
      <c r="F674" s="371" t="s">
        <v>516</v>
      </c>
      <c r="G674" s="373">
        <v>2175</v>
      </c>
      <c r="H674" s="371" t="s">
        <v>758</v>
      </c>
      <c r="I674" s="373">
        <v>4</v>
      </c>
      <c r="J674" s="371"/>
      <c r="K674" s="373" t="s">
        <v>524</v>
      </c>
      <c r="L674" s="373">
        <v>1</v>
      </c>
      <c r="M674" s="373">
        <v>4</v>
      </c>
      <c r="N674" s="380">
        <v>7</v>
      </c>
    </row>
    <row r="675" spans="3:14" ht="13.5" thickBot="1" x14ac:dyDescent="0.25">
      <c r="C675" s="381">
        <v>34898</v>
      </c>
      <c r="D675" s="368" t="s">
        <v>1153</v>
      </c>
      <c r="E675" s="369" t="s">
        <v>1228</v>
      </c>
      <c r="F675" s="368" t="s">
        <v>516</v>
      </c>
      <c r="G675" s="370">
        <v>1604</v>
      </c>
      <c r="H675" s="368" t="s">
        <v>758</v>
      </c>
      <c r="I675" s="370">
        <v>4</v>
      </c>
      <c r="J675" s="368"/>
      <c r="K675" s="370" t="s">
        <v>531</v>
      </c>
      <c r="L675" s="370">
        <v>1</v>
      </c>
      <c r="M675" s="370">
        <v>8</v>
      </c>
      <c r="N675" s="382">
        <v>6</v>
      </c>
    </row>
    <row r="676" spans="3:14" ht="13.5" thickBot="1" x14ac:dyDescent="0.25">
      <c r="C676" s="379">
        <v>34900</v>
      </c>
      <c r="D676" s="371" t="s">
        <v>535</v>
      </c>
      <c r="E676" s="372" t="s">
        <v>1229</v>
      </c>
      <c r="F676" s="371" t="s">
        <v>516</v>
      </c>
      <c r="G676" s="373">
        <v>1422</v>
      </c>
      <c r="H676" s="371" t="s">
        <v>758</v>
      </c>
      <c r="I676" s="373">
        <v>4</v>
      </c>
      <c r="J676" s="371"/>
      <c r="K676" s="373" t="s">
        <v>518</v>
      </c>
      <c r="L676" s="373">
        <v>0</v>
      </c>
      <c r="M676" s="373">
        <v>6</v>
      </c>
      <c r="N676" s="380">
        <v>7</v>
      </c>
    </row>
    <row r="677" spans="3:14" ht="13.5" thickBot="1" x14ac:dyDescent="0.25">
      <c r="C677" s="381">
        <v>34903</v>
      </c>
      <c r="D677" s="368" t="s">
        <v>567</v>
      </c>
      <c r="E677" s="369" t="s">
        <v>1230</v>
      </c>
      <c r="F677" s="368" t="s">
        <v>516</v>
      </c>
      <c r="G677" s="370">
        <v>2436</v>
      </c>
      <c r="H677" s="368" t="s">
        <v>758</v>
      </c>
      <c r="I677" s="370">
        <v>4</v>
      </c>
      <c r="J677" s="368"/>
      <c r="K677" s="370" t="s">
        <v>524</v>
      </c>
      <c r="L677" s="370">
        <v>0</v>
      </c>
      <c r="M677" s="370">
        <v>4</v>
      </c>
      <c r="N677" s="382">
        <v>6</v>
      </c>
    </row>
    <row r="678" spans="3:14" ht="13.5" thickBot="1" x14ac:dyDescent="0.25">
      <c r="C678" s="379">
        <v>34905</v>
      </c>
      <c r="D678" s="371" t="s">
        <v>554</v>
      </c>
      <c r="E678" s="372" t="s">
        <v>1231</v>
      </c>
      <c r="F678" s="371" t="s">
        <v>516</v>
      </c>
      <c r="G678" s="373">
        <v>2241</v>
      </c>
      <c r="H678" s="371" t="s">
        <v>758</v>
      </c>
      <c r="I678" s="373">
        <v>4</v>
      </c>
      <c r="J678" s="371" t="s">
        <v>1002</v>
      </c>
      <c r="K678" s="373" t="s">
        <v>531</v>
      </c>
      <c r="L678" s="373">
        <v>2</v>
      </c>
      <c r="M678" s="373">
        <v>5</v>
      </c>
      <c r="N678" s="380">
        <v>6</v>
      </c>
    </row>
    <row r="679" spans="3:14" ht="13.5" thickBot="1" x14ac:dyDescent="0.25">
      <c r="C679" s="381">
        <v>34907</v>
      </c>
      <c r="D679" s="368" t="s">
        <v>514</v>
      </c>
      <c r="E679" s="369" t="s">
        <v>1232</v>
      </c>
      <c r="F679" s="368" t="s">
        <v>516</v>
      </c>
      <c r="G679" s="370">
        <v>1502</v>
      </c>
      <c r="H679" s="368" t="s">
        <v>758</v>
      </c>
      <c r="I679" s="370">
        <v>4</v>
      </c>
      <c r="J679" s="368"/>
      <c r="K679" s="370" t="s">
        <v>518</v>
      </c>
      <c r="L679" s="370">
        <v>2</v>
      </c>
      <c r="M679" s="370">
        <v>1</v>
      </c>
      <c r="N679" s="382">
        <v>9</v>
      </c>
    </row>
    <row r="680" spans="3:14" ht="13.5" thickBot="1" x14ac:dyDescent="0.25">
      <c r="C680" s="379">
        <v>34910</v>
      </c>
      <c r="D680" s="371" t="s">
        <v>532</v>
      </c>
      <c r="E680" s="372" t="s">
        <v>1233</v>
      </c>
      <c r="F680" s="371" t="s">
        <v>516</v>
      </c>
      <c r="G680" s="373">
        <v>3813</v>
      </c>
      <c r="H680" s="371" t="s">
        <v>758</v>
      </c>
      <c r="I680" s="373">
        <v>4</v>
      </c>
      <c r="J680" s="371" t="s">
        <v>565</v>
      </c>
      <c r="K680" s="373" t="s">
        <v>591</v>
      </c>
      <c r="L680" s="373">
        <v>1</v>
      </c>
      <c r="M680" s="373">
        <v>5</v>
      </c>
      <c r="N680" s="380">
        <v>9</v>
      </c>
    </row>
    <row r="681" spans="3:14" ht="13.5" thickBot="1" x14ac:dyDescent="0.25">
      <c r="C681" s="381">
        <v>34914</v>
      </c>
      <c r="D681" s="368" t="s">
        <v>525</v>
      </c>
      <c r="E681" s="369" t="s">
        <v>1234</v>
      </c>
      <c r="F681" s="368" t="s">
        <v>516</v>
      </c>
      <c r="G681" s="370">
        <v>2108</v>
      </c>
      <c r="H681" s="368" t="s">
        <v>758</v>
      </c>
      <c r="I681" s="370">
        <v>4</v>
      </c>
      <c r="J681" s="368"/>
      <c r="K681" s="370" t="s">
        <v>531</v>
      </c>
      <c r="L681" s="370">
        <v>0</v>
      </c>
      <c r="M681" s="370">
        <v>5</v>
      </c>
      <c r="N681" s="382">
        <v>9</v>
      </c>
    </row>
    <row r="682" spans="3:14" ht="13.5" thickBot="1" x14ac:dyDescent="0.25">
      <c r="C682" s="379">
        <v>34917</v>
      </c>
      <c r="D682" s="371" t="s">
        <v>547</v>
      </c>
      <c r="E682" s="372" t="s">
        <v>1235</v>
      </c>
      <c r="F682" s="371" t="s">
        <v>516</v>
      </c>
      <c r="G682" s="373">
        <v>1566</v>
      </c>
      <c r="H682" s="371" t="s">
        <v>758</v>
      </c>
      <c r="I682" s="373">
        <v>4</v>
      </c>
      <c r="J682" s="371" t="s">
        <v>565</v>
      </c>
      <c r="K682" s="373" t="s">
        <v>604</v>
      </c>
      <c r="L682" s="373">
        <v>1</v>
      </c>
      <c r="M682" s="373">
        <v>10</v>
      </c>
      <c r="N682" s="380">
        <v>11</v>
      </c>
    </row>
    <row r="683" spans="3:14" ht="13.5" thickBot="1" x14ac:dyDescent="0.25">
      <c r="C683" s="395">
        <v>34919</v>
      </c>
      <c r="D683" s="396" t="s">
        <v>841</v>
      </c>
      <c r="E683" s="397" t="s">
        <v>999</v>
      </c>
      <c r="F683" s="396" t="s">
        <v>516</v>
      </c>
      <c r="G683" s="398">
        <v>3086</v>
      </c>
      <c r="H683" s="396" t="s">
        <v>758</v>
      </c>
      <c r="I683" s="398">
        <v>4</v>
      </c>
      <c r="J683" s="396" t="s">
        <v>553</v>
      </c>
      <c r="K683" s="398" t="s">
        <v>518</v>
      </c>
      <c r="L683" s="398">
        <v>0</v>
      </c>
      <c r="M683" s="398">
        <v>3</v>
      </c>
      <c r="N683" s="399">
        <v>7</v>
      </c>
    </row>
    <row r="684" spans="3:14" ht="13.5" thickTop="1" x14ac:dyDescent="0.2">
      <c r="G684">
        <f>SUM(G1:G683)</f>
        <v>836323</v>
      </c>
    </row>
  </sheetData>
  <hyperlinks>
    <hyperlink ref="E1" r:id="rId1" display="http://www.pesiksenmaailma.fi/index.php/component/tilastot/?view=ottelu&amp;otteluid=25873"/>
    <hyperlink ref="E2" r:id="rId2" display="http://www.pesiksenmaailma.fi/index.php/component/tilastot/?view=ottelu&amp;otteluid=25899"/>
    <hyperlink ref="E3" r:id="rId3" display="http://www.pesiksenmaailma.fi/index.php/component/tilastot/?view=ottelu&amp;otteluid=25910"/>
    <hyperlink ref="E4" r:id="rId4" display="http://www.pesiksenmaailma.fi/index.php/component/tilastot/?view=ottelu&amp;otteluid=25916"/>
    <hyperlink ref="E5" r:id="rId5" display="http://www.pesiksenmaailma.fi/index.php/component/tilastot/?view=ottelu&amp;otteluid=25966"/>
    <hyperlink ref="E6" r:id="rId6" display="http://www.pesiksenmaailma.fi/index.php/component/tilastot/?view=ottelu&amp;otteluid=25973"/>
    <hyperlink ref="E7" r:id="rId7" display="http://www.pesiksenmaailma.fi/index.php/component/tilastot/?view=ottelu&amp;otteluid=25989"/>
    <hyperlink ref="E8" r:id="rId8" display="http://www.pesiksenmaailma.fi/index.php/component/tilastot/?view=ottelu&amp;otteluid=26005"/>
    <hyperlink ref="E9" r:id="rId9" display="http://www.pesiksenmaailma.fi/index.php/component/tilastot/?view=ottelu&amp;otteluid=26021"/>
    <hyperlink ref="E10" r:id="rId10" display="http://www.pesiksenmaailma.fi/index.php/component/tilastot/?view=ottelu&amp;otteluid=26042"/>
    <hyperlink ref="E11" r:id="rId11" display="http://www.pesiksenmaailma.fi/index.php/component/tilastot/?view=ottelu&amp;otteluid=26052"/>
    <hyperlink ref="E12" r:id="rId12" display="http://www.pesiksenmaailma.fi/index.php/component/tilastot/?view=ottelu&amp;otteluid=26071"/>
    <hyperlink ref="E13" r:id="rId13" display="http://www.pesiksenmaailma.fi/index.php/component/tilastot/?view=ottelu&amp;otteluid=26100"/>
    <hyperlink ref="E14" r:id="rId14" display="http://www.pesiksenmaailma.fi/index.php/component/tilastot/?view=ottelu&amp;otteluid=26116"/>
    <hyperlink ref="E15" r:id="rId15" display="http://www.pesiksenmaailma.fi/index.php/component/tilastot/?view=ottelu&amp;otteluid=26129"/>
    <hyperlink ref="E16" r:id="rId16" display="http://www.pesiksenmaailma.fi/index.php/component/tilastot/?view=ottelu&amp;otteluid=26140"/>
    <hyperlink ref="E17" r:id="rId17" display="http://www.pesiksenmaailma.fi/index.php/component/tilastot/?view=ottelu&amp;otteluid=26150"/>
    <hyperlink ref="E18" r:id="rId18" display="http://www.pesiksenmaailma.fi/index.php/component/tilastot/?view=ottelu&amp;otteluid=26175"/>
    <hyperlink ref="E19" r:id="rId19" display="http://www.pesiksenmaailma.fi/index.php/component/tilastot/?view=ottelu&amp;otteluid=26178"/>
    <hyperlink ref="E20" r:id="rId20" display="http://www.pesiksenmaailma.fi/index.php/component/tilastot/?view=ottelu&amp;otteluid=26192"/>
    <hyperlink ref="E21" r:id="rId21" display="http://www.pesiksenmaailma.fi/index.php/component/tilastot/?view=ottelu&amp;otteluid=26213"/>
    <hyperlink ref="E22" r:id="rId22" display="http://www.pesiksenmaailma.fi/index.php/component/tilastot/?view=ottelu&amp;otteluid=26228"/>
    <hyperlink ref="E23" r:id="rId23" display="http://www.pesiksenmaailma.fi/index.php/component/tilastot/?view=ottelu&amp;otteluid=26254"/>
    <hyperlink ref="E24" r:id="rId24" display="http://www.pesiksenmaailma.fi/index.php/component/tilastot/?view=ottelu&amp;otteluid=26267"/>
    <hyperlink ref="E25" r:id="rId25" display="http://www.pesiksenmaailma.fi/index.php/component/tilastot/?view=ottelu&amp;otteluid=26284"/>
    <hyperlink ref="E26" r:id="rId26" display="http://www.pesiksenmaailma.fi/index.php/component/tilastot/?view=ottelu&amp;otteluid=26299"/>
    <hyperlink ref="E27" r:id="rId27" display="http://www.pesiksenmaailma.fi/index.php/component/tilastot/?view=ottelu&amp;otteluid=26317"/>
    <hyperlink ref="E28" r:id="rId28" display="http://www.pesiksenmaailma.fi/index.php/component/tilastot/?view=ottelu&amp;otteluid=26323"/>
    <hyperlink ref="E35" r:id="rId29" display="http://www.pesiksenmaailma.fi/index.php/component/tilastot/?view=ottelu&amp;otteluid=24206"/>
    <hyperlink ref="E36" r:id="rId30" display="http://www.pesiksenmaailma.fi/index.php/component/tilastot/?view=ottelu&amp;otteluid=24222"/>
    <hyperlink ref="E37" r:id="rId31" display="http://www.pesiksenmaailma.fi/index.php/component/tilastot/?view=ottelu&amp;otteluid=24227"/>
    <hyperlink ref="E38" r:id="rId32" display="http://www.pesiksenmaailma.fi/index.php/component/tilastot/?view=ottelu&amp;otteluid=24273"/>
    <hyperlink ref="E39" r:id="rId33" display="http://www.pesiksenmaailma.fi/index.php/component/tilastot/?view=ottelu&amp;otteluid=24287"/>
    <hyperlink ref="E40" r:id="rId34" display="http://www.pesiksenmaailma.fi/index.php/component/tilastot/?view=ottelu&amp;otteluid=24311"/>
    <hyperlink ref="E41" r:id="rId35" display="http://www.pesiksenmaailma.fi/index.php/component/tilastot/?view=ottelu&amp;otteluid=24324"/>
    <hyperlink ref="E42" r:id="rId36" display="http://www.pesiksenmaailma.fi/index.php/component/tilastot/?view=ottelu&amp;otteluid=24339"/>
    <hyperlink ref="E43" r:id="rId37" display="http://www.pesiksenmaailma.fi/index.php/component/tilastot/?view=ottelu&amp;otteluid=24357"/>
    <hyperlink ref="E44" r:id="rId38" display="http://www.pesiksenmaailma.fi/index.php/component/tilastot/?view=ottelu&amp;otteluid=24378"/>
    <hyperlink ref="E45" r:id="rId39" display="http://www.pesiksenmaailma.fi/index.php/component/tilastot/?view=ottelu&amp;otteluid=24386"/>
    <hyperlink ref="E46" r:id="rId40" display="http://www.pesiksenmaailma.fi/index.php/component/tilastot/?view=ottelu&amp;otteluid=24417"/>
    <hyperlink ref="E47" r:id="rId41" display="http://www.pesiksenmaailma.fi/index.php/component/tilastot/?view=ottelu&amp;otteluid=24653"/>
    <hyperlink ref="E48" r:id="rId42" display="http://www.pesiksenmaailma.fi/index.php/component/tilastot/?view=ottelu&amp;otteluid=24668"/>
    <hyperlink ref="E49" r:id="rId43" display="http://www.pesiksenmaailma.fi/index.php/component/tilastot/?view=ottelu&amp;otteluid=24675"/>
    <hyperlink ref="E50" r:id="rId44" display="http://www.pesiksenmaailma.fi/index.php/component/tilastot/?view=ottelu&amp;otteluid=24688"/>
    <hyperlink ref="E51" r:id="rId45" display="http://www.pesiksenmaailma.fi/index.php/component/tilastot/?view=ottelu&amp;otteluid=24697"/>
    <hyperlink ref="E52" r:id="rId46" display="http://www.pesiksenmaailma.fi/index.php/component/tilastot/?view=ottelu&amp;otteluid=24707"/>
    <hyperlink ref="E53" r:id="rId47" display="http://www.pesiksenmaailma.fi/index.php/component/tilastot/?view=ottelu&amp;otteluid=24716"/>
    <hyperlink ref="E54" r:id="rId48" display="http://www.pesiksenmaailma.fi/index.php/component/tilastot/?view=ottelu&amp;otteluid=24723"/>
    <hyperlink ref="E55" r:id="rId49" display="http://www.pesiksenmaailma.fi/index.php/component/tilastot/?view=ottelu&amp;otteluid=24731"/>
    <hyperlink ref="E56" r:id="rId50" display="http://www.pesiksenmaailma.fi/index.php/component/tilastot/?view=ottelu&amp;otteluid=24744"/>
    <hyperlink ref="E57" r:id="rId51" display="http://www.pesiksenmaailma.fi/index.php/component/tilastot/?view=ottelu&amp;otteluid=24764"/>
    <hyperlink ref="E58" r:id="rId52" display="http://www.pesiksenmaailma.fi/index.php/component/tilastot/?view=ottelu&amp;otteluid=24771"/>
    <hyperlink ref="E59" r:id="rId53" display="http://www.pesiksenmaailma.fi/index.php/component/tilastot/?view=ottelu&amp;otteluid=24781"/>
    <hyperlink ref="E60" r:id="rId54" display="http://www.pesiksenmaailma.fi/index.php/component/tilastot/?view=ottelu&amp;otteluid=24789"/>
    <hyperlink ref="E61" r:id="rId55" display="http://www.pesiksenmaailma.fi/index.php/component/tilastot/?view=ottelu&amp;otteluid=24801"/>
    <hyperlink ref="E62" r:id="rId56" display="http://www.pesiksenmaailma.fi/index.php/component/tilastot/?view=ottelu&amp;otteluid=24810"/>
    <hyperlink ref="E63" r:id="rId57" display="http://www.pesiksenmaailma.fi/index.php/component/tilastot/?view=ottelu&amp;otteluid=24820"/>
    <hyperlink ref="E64" r:id="rId58" display="http://www.pesiksenmaailma.fi/index.php/component/tilastot/?view=ottelu&amp;otteluid=24838"/>
    <hyperlink ref="E72" r:id="rId59" display="http://www.pesiksenmaailma.fi/index.php/component/tilastot/?view=ottelu&amp;otteluid=22474"/>
    <hyperlink ref="E73" r:id="rId60" display="http://www.pesiksenmaailma.fi/index.php/component/tilastot/?view=ottelu&amp;otteluid=22508"/>
    <hyperlink ref="E74" r:id="rId61" display="http://www.pesiksenmaailma.fi/index.php/component/tilastot/?view=ottelu&amp;otteluid=22525"/>
    <hyperlink ref="E75" r:id="rId62" display="http://www.pesiksenmaailma.fi/index.php/component/tilastot/?view=ottelu&amp;otteluid=22549"/>
    <hyperlink ref="E76" r:id="rId63" display="http://www.pesiksenmaailma.fi/index.php/component/tilastot/?view=ottelu&amp;otteluid=22561"/>
    <hyperlink ref="E77" r:id="rId64" display="http://www.pesiksenmaailma.fi/index.php/component/tilastot/?view=ottelu&amp;otteluid=22573"/>
    <hyperlink ref="E78" r:id="rId65" display="http://www.pesiksenmaailma.fi/index.php/component/tilastot/?view=ottelu&amp;otteluid=22609"/>
    <hyperlink ref="E79" r:id="rId66" display="http://www.pesiksenmaailma.fi/index.php/component/tilastot/?view=ottelu&amp;otteluid=22623"/>
    <hyperlink ref="E80" r:id="rId67" display="http://www.pesiksenmaailma.fi/index.php/component/tilastot/?view=ottelu&amp;otteluid=22636"/>
    <hyperlink ref="E81" r:id="rId68" display="http://www.pesiksenmaailma.fi/index.php/component/tilastot/?view=ottelu&amp;otteluid=22655"/>
    <hyperlink ref="E82" r:id="rId69" display="http://www.pesiksenmaailma.fi/index.php/component/tilastot/?view=ottelu&amp;otteluid=22665"/>
    <hyperlink ref="E83" r:id="rId70" display="http://www.pesiksenmaailma.fi/index.php/component/tilastot/?view=ottelu&amp;otteluid=22692"/>
    <hyperlink ref="E84" r:id="rId71" display="http://www.pesiksenmaailma.fi/index.php/component/tilastot/?view=ottelu&amp;otteluid=22714"/>
    <hyperlink ref="E85" r:id="rId72" display="http://www.pesiksenmaailma.fi/index.php/component/tilastot/?view=ottelu&amp;otteluid=22729"/>
    <hyperlink ref="E86" r:id="rId73" display="http://www.pesiksenmaailma.fi/index.php/component/tilastot/?view=ottelu&amp;otteluid=22740"/>
    <hyperlink ref="E87" r:id="rId74" display="http://www.pesiksenmaailma.fi/index.php/component/tilastot/?view=ottelu&amp;otteluid=22761"/>
    <hyperlink ref="E88" r:id="rId75" display="http://www.pesiksenmaailma.fi/index.php/component/tilastot/?view=ottelu&amp;otteluid=22775"/>
    <hyperlink ref="E89" r:id="rId76" display="http://www.pesiksenmaailma.fi/index.php/component/tilastot/?view=ottelu&amp;otteluid=22793"/>
    <hyperlink ref="E90" r:id="rId77" display="http://www.pesiksenmaailma.fi/index.php/component/tilastot/?view=ottelu&amp;otteluid=22804"/>
    <hyperlink ref="E91" r:id="rId78" display="http://www.pesiksenmaailma.fi/index.php/component/tilastot/?view=ottelu&amp;otteluid=22824"/>
    <hyperlink ref="E92" r:id="rId79" display="http://www.pesiksenmaailma.fi/index.php/component/tilastot/?view=ottelu&amp;otteluid=22840"/>
    <hyperlink ref="E93" r:id="rId80" display="http://www.pesiksenmaailma.fi/index.php/component/tilastot/?view=ottelu&amp;otteluid=22850"/>
    <hyperlink ref="E94" r:id="rId81" display="http://www.pesiksenmaailma.fi/index.php/component/tilastot/?view=ottelu&amp;otteluid=22879"/>
    <hyperlink ref="E95" r:id="rId82" display="http://www.pesiksenmaailma.fi/index.php/component/tilastot/?view=ottelu&amp;otteluid=22892"/>
    <hyperlink ref="E96" r:id="rId83" display="http://www.pesiksenmaailma.fi/index.php/component/tilastot/?view=ottelu&amp;otteluid=22906"/>
    <hyperlink ref="E97" r:id="rId84" display="http://www.pesiksenmaailma.fi/index.php/component/tilastot/?view=ottelu&amp;otteluid=22934"/>
    <hyperlink ref="E102" r:id="rId85" display="http://www.pesiksenmaailma.fi/index.php/component/tilastot/?view=ottelu&amp;otteluid=20819"/>
    <hyperlink ref="E103" r:id="rId86" display="http://www.pesiksenmaailma.fi/index.php/component/tilastot/?view=ottelu&amp;otteluid=20825"/>
    <hyperlink ref="E104" r:id="rId87" display="http://www.pesiksenmaailma.fi/index.php/component/tilastot/?view=ottelu&amp;otteluid=20834"/>
    <hyperlink ref="E105" r:id="rId88" display="http://www.pesiksenmaailma.fi/index.php/component/tilastot/?view=ottelu&amp;otteluid=20838"/>
    <hyperlink ref="E106" r:id="rId89" display="http://www.pesiksenmaailma.fi/index.php/component/tilastot/?view=ottelu&amp;otteluid=20840"/>
    <hyperlink ref="E107" r:id="rId90" display="http://www.pesiksenmaailma.fi/index.php/component/tilastot/?view=ottelu&amp;otteluid=20852"/>
    <hyperlink ref="E108" r:id="rId91" display="http://www.pesiksenmaailma.fi/index.php/component/tilastot/?view=ottelu&amp;otteluid=20857"/>
    <hyperlink ref="E109" r:id="rId92" display="http://www.pesiksenmaailma.fi/index.php/component/tilastot/?view=ottelu&amp;otteluid=20863"/>
    <hyperlink ref="E110" r:id="rId93" display="http://www.pesiksenmaailma.fi/index.php/component/tilastot/?view=ottelu&amp;otteluid=20866"/>
    <hyperlink ref="E111" r:id="rId94" display="http://www.pesiksenmaailma.fi/index.php/component/tilastot/?view=ottelu&amp;otteluid=20873"/>
    <hyperlink ref="E112" r:id="rId95" display="http://www.pesiksenmaailma.fi/index.php/component/tilastot/?view=ottelu&amp;otteluid=20879"/>
    <hyperlink ref="E113" r:id="rId96" display="http://www.pesiksenmaailma.fi/index.php/component/tilastot/?view=ottelu&amp;otteluid=20884"/>
    <hyperlink ref="E114" r:id="rId97" display="http://www.pesiksenmaailma.fi/index.php/component/tilastot/?view=ottelu&amp;otteluid=20889"/>
    <hyperlink ref="E115" r:id="rId98" display="http://www.pesiksenmaailma.fi/index.php/component/tilastot/?view=ottelu&amp;otteluid=20902"/>
    <hyperlink ref="E116" r:id="rId99" display="http://www.pesiksenmaailma.fi/index.php/component/tilastot/?view=ottelu&amp;otteluid=20905"/>
    <hyperlink ref="E117" r:id="rId100" display="http://www.pesiksenmaailma.fi/index.php/component/tilastot/?view=ottelu&amp;otteluid=20908"/>
    <hyperlink ref="E118" r:id="rId101" display="http://www.pesiksenmaailma.fi/index.php/component/tilastot/?view=ottelu&amp;otteluid=20914"/>
    <hyperlink ref="E119" r:id="rId102" display="http://www.pesiksenmaailma.fi/index.php/component/tilastot/?view=ottelu&amp;otteluid=20925"/>
    <hyperlink ref="E120" r:id="rId103" display="http://www.pesiksenmaailma.fi/index.php/component/tilastot/?view=ottelu&amp;otteluid=20930"/>
    <hyperlink ref="E121" r:id="rId104" display="http://www.pesiksenmaailma.fi/index.php/component/tilastot/?view=ottelu&amp;otteluid=20934"/>
    <hyperlink ref="E122" r:id="rId105" display="http://www.pesiksenmaailma.fi/index.php/component/tilastot/?view=ottelu&amp;otteluid=20936"/>
    <hyperlink ref="E123" r:id="rId106" display="http://www.pesiksenmaailma.fi/index.php/component/tilastot/?view=ottelu&amp;otteluid=20947"/>
    <hyperlink ref="E124" r:id="rId107" display="http://www.pesiksenmaailma.fi/index.php/component/tilastot/?view=ottelu&amp;otteluid=20954"/>
    <hyperlink ref="E125" r:id="rId108" display="http://www.pesiksenmaailma.fi/index.php/component/tilastot/?view=ottelu&amp;otteluid=20958"/>
    <hyperlink ref="E126" r:id="rId109" display="http://www.pesiksenmaailma.fi/index.php/component/tilastot/?view=ottelu&amp;otteluid=20965"/>
    <hyperlink ref="E127" r:id="rId110" display="http://www.pesiksenmaailma.fi/index.php/component/tilastot/?view=ottelu&amp;otteluid=20971"/>
    <hyperlink ref="E133" r:id="rId111" display="http://www.pesiksenmaailma.fi/index.php/component/tilastot/?view=ottelu&amp;otteluid=19279"/>
    <hyperlink ref="E134" r:id="rId112" display="http://www.pesiksenmaailma.fi/index.php/component/tilastot/?view=ottelu&amp;otteluid=19299"/>
    <hyperlink ref="E135" r:id="rId113" display="http://www.pesiksenmaailma.fi/index.php/component/tilastot/?view=ottelu&amp;otteluid=19303"/>
    <hyperlink ref="E136" r:id="rId114" display="http://www.pesiksenmaailma.fi/index.php/component/tilastot/?view=ottelu&amp;otteluid=19308"/>
    <hyperlink ref="E137" r:id="rId115" display="http://www.pesiksenmaailma.fi/index.php/component/tilastot/?view=ottelu&amp;otteluid=19315"/>
    <hyperlink ref="E138" r:id="rId116" display="http://www.pesiksenmaailma.fi/index.php/component/tilastot/?view=ottelu&amp;otteluid=19318"/>
    <hyperlink ref="E139" r:id="rId117" display="http://www.pesiksenmaailma.fi/index.php/component/tilastot/?view=ottelu&amp;otteluid=19321"/>
    <hyperlink ref="E140" r:id="rId118" display="http://www.pesiksenmaailma.fi/index.php/component/tilastot/?view=ottelu&amp;otteluid=19327"/>
    <hyperlink ref="E141" r:id="rId119" display="http://www.pesiksenmaailma.fi/index.php/component/tilastot/?view=ottelu&amp;otteluid=19332"/>
    <hyperlink ref="E142" r:id="rId120" display="http://www.pesiksenmaailma.fi/index.php/component/tilastot/?view=ottelu&amp;otteluid=19338"/>
    <hyperlink ref="E143" r:id="rId121" display="http://www.pesiksenmaailma.fi/index.php/component/tilastot/?view=ottelu&amp;otteluid=19344"/>
    <hyperlink ref="E144" r:id="rId122" display="http://www.pesiksenmaailma.fi/index.php/component/tilastot/?view=ottelu&amp;otteluid=19353"/>
    <hyperlink ref="E145" r:id="rId123" display="http://www.pesiksenmaailma.fi/index.php/component/tilastot/?view=ottelu&amp;otteluid=19358"/>
    <hyperlink ref="E146" r:id="rId124" display="http://www.pesiksenmaailma.fi/index.php/component/tilastot/?view=ottelu&amp;otteluid=19363"/>
    <hyperlink ref="E147" r:id="rId125" display="http://www.pesiksenmaailma.fi/index.php/component/tilastot/?view=ottelu&amp;otteluid=19369"/>
    <hyperlink ref="E148" r:id="rId126" display="http://www.pesiksenmaailma.fi/index.php/component/tilastot/?view=ottelu&amp;otteluid=19372"/>
    <hyperlink ref="E149" r:id="rId127" display="http://www.pesiksenmaailma.fi/index.php/component/tilastot/?view=ottelu&amp;otteluid=19378"/>
    <hyperlink ref="E150" r:id="rId128" display="http://www.pesiksenmaailma.fi/index.php/component/tilastot/?view=ottelu&amp;otteluid=19385"/>
    <hyperlink ref="E151" r:id="rId129" display="http://www.pesiksenmaailma.fi/index.php/component/tilastot/?view=ottelu&amp;otteluid=19392"/>
    <hyperlink ref="E152" r:id="rId130" display="http://www.pesiksenmaailma.fi/index.php/component/tilastot/?view=ottelu&amp;otteluid=19397"/>
    <hyperlink ref="E153" r:id="rId131" display="http://www.pesiksenmaailma.fi/index.php/component/tilastot/?view=ottelu&amp;otteluid=19400"/>
    <hyperlink ref="E154" r:id="rId132" display="http://www.pesiksenmaailma.fi/index.php/component/tilastot/?view=ottelu&amp;otteluid=19406"/>
    <hyperlink ref="E155" r:id="rId133" display="http://www.pesiksenmaailma.fi/index.php/component/tilastot/?view=ottelu&amp;otteluid=19411"/>
    <hyperlink ref="E156" r:id="rId134" display="http://www.pesiksenmaailma.fi/index.php/component/tilastot/?view=ottelu&amp;otteluid=19417"/>
    <hyperlink ref="E157" r:id="rId135" display="http://www.pesiksenmaailma.fi/index.php/component/tilastot/?view=ottelu&amp;otteluid=19422"/>
    <hyperlink ref="E158" r:id="rId136" display="http://www.pesiksenmaailma.fi/index.php/component/tilastot/?view=ottelu&amp;otteluid=19432"/>
    <hyperlink ref="E167" r:id="rId137" display="http://www.pesiksenmaailma.fi/index.php/component/tilastot/?view=ottelu&amp;otteluid=17829"/>
    <hyperlink ref="E168" r:id="rId138" display="http://www.pesiksenmaailma.fi/index.php/component/tilastot/?view=ottelu&amp;otteluid=17943"/>
    <hyperlink ref="E169" r:id="rId139" display="http://www.pesiksenmaailma.fi/index.php/component/tilastot/?view=ottelu&amp;otteluid=17961"/>
    <hyperlink ref="E170" r:id="rId140" display="http://www.pesiksenmaailma.fi/index.php/component/tilastot/?view=ottelu&amp;otteluid=18009"/>
    <hyperlink ref="E171" r:id="rId141" display="http://www.pesiksenmaailma.fi/index.php/component/tilastot/?view=ottelu&amp;otteluid=18060"/>
    <hyperlink ref="E172" r:id="rId142" display="http://www.pesiksenmaailma.fi/index.php/component/tilastot/?view=ottelu&amp;otteluid=18114"/>
    <hyperlink ref="E173" r:id="rId143" display="http://www.pesiksenmaailma.fi/index.php/component/tilastot/?view=ottelu&amp;otteluid=18177"/>
    <hyperlink ref="E174" r:id="rId144" display="http://www.pesiksenmaailma.fi/index.php/component/tilastot/?view=ottelu&amp;otteluid=18204"/>
    <hyperlink ref="E175" r:id="rId145" display="http://www.pesiksenmaailma.fi/index.php/component/tilastot/?view=ottelu&amp;otteluid=18221"/>
    <hyperlink ref="E176" r:id="rId146" display="http://www.pesiksenmaailma.fi/index.php/component/tilastot/?view=ottelu&amp;otteluid=18327"/>
    <hyperlink ref="E177" r:id="rId147" display="http://www.pesiksenmaailma.fi/index.php/component/tilastot/?view=ottelu&amp;otteluid=18358"/>
    <hyperlink ref="E178" r:id="rId148" display="http://www.pesiksenmaailma.fi/index.php/component/tilastot/?view=ottelu&amp;otteluid=18398"/>
    <hyperlink ref="E179" r:id="rId149" display="http://www.pesiksenmaailma.fi/index.php/component/tilastot/?view=ottelu&amp;otteluid=18449"/>
    <hyperlink ref="E180" r:id="rId150" display="http://www.pesiksenmaailma.fi/index.php/component/tilastot/?view=ottelu&amp;otteluid=18478"/>
    <hyperlink ref="E181" r:id="rId151" display="http://www.pesiksenmaailma.fi/index.php/component/tilastot/?view=ottelu&amp;otteluid=18512"/>
    <hyperlink ref="E182" r:id="rId152" display="http://www.pesiksenmaailma.fi/index.php/component/tilastot/?view=ottelu&amp;otteluid=18540"/>
    <hyperlink ref="E183" r:id="rId153" display="http://www.pesiksenmaailma.fi/index.php/component/tilastot/?view=ottelu&amp;otteluid=18561"/>
    <hyperlink ref="E184" r:id="rId154" display="http://www.pesiksenmaailma.fi/index.php/component/tilastot/?view=ottelu&amp;otteluid=18615"/>
    <hyperlink ref="E185" r:id="rId155" display="http://www.pesiksenmaailma.fi/index.php/component/tilastot/?view=ottelu&amp;otteluid=18667"/>
    <hyperlink ref="E186" r:id="rId156" display="http://www.pesiksenmaailma.fi/index.php/component/tilastot/?view=ottelu&amp;otteluid=18712"/>
    <hyperlink ref="E187" r:id="rId157" display="http://www.pesiksenmaailma.fi/index.php/component/tilastot/?view=ottelu&amp;otteluid=18743"/>
    <hyperlink ref="E188" r:id="rId158" display="http://www.pesiksenmaailma.fi/index.php/component/tilastot/?view=ottelu&amp;otteluid=18854"/>
    <hyperlink ref="E189" r:id="rId159" display="http://www.pesiksenmaailma.fi/index.php/component/tilastot/?view=ottelu&amp;otteluid=18871"/>
    <hyperlink ref="E190" r:id="rId160" display="http://www.pesiksenmaailma.fi/index.php/component/tilastot/?view=ottelu&amp;otteluid=18916"/>
    <hyperlink ref="E191" r:id="rId161" display="http://www.pesiksenmaailma.fi/index.php/component/tilastot/?view=ottelu&amp;otteluid=18973"/>
    <hyperlink ref="E200" r:id="rId162" display="http://www.pesiksenmaailma.fi/index.php/component/tilastot/?view=ottelu&amp;otteluid=16422"/>
    <hyperlink ref="E201" r:id="rId163" display="http://www.pesiksenmaailma.fi/index.php/component/tilastot/?view=ottelu&amp;otteluid=16496"/>
    <hyperlink ref="E202" r:id="rId164" display="http://www.pesiksenmaailma.fi/index.php/component/tilastot/?view=ottelu&amp;otteluid=16511"/>
    <hyperlink ref="E203" r:id="rId165" display="http://www.pesiksenmaailma.fi/index.php/component/tilastot/?view=ottelu&amp;otteluid=16567"/>
    <hyperlink ref="E204" r:id="rId166" display="http://www.pesiksenmaailma.fi/index.php/component/tilastot/?view=ottelu&amp;otteluid=16616"/>
    <hyperlink ref="E205" r:id="rId167" display="http://www.pesiksenmaailma.fi/index.php/component/tilastot/?view=ottelu&amp;otteluid=16634"/>
    <hyperlink ref="E206" r:id="rId168" display="http://www.pesiksenmaailma.fi/index.php/component/tilastot/?view=ottelu&amp;otteluid=16643"/>
    <hyperlink ref="E207" r:id="rId169" display="http://www.pesiksenmaailma.fi/index.php/component/tilastot/?view=ottelu&amp;otteluid=16787"/>
    <hyperlink ref="E208" r:id="rId170" display="http://www.pesiksenmaailma.fi/index.php/component/tilastot/?view=ottelu&amp;otteluid=16825"/>
    <hyperlink ref="E209" r:id="rId171" display="http://www.pesiksenmaailma.fi/index.php/component/tilastot/?view=ottelu&amp;otteluid=16847"/>
    <hyperlink ref="E210" r:id="rId172" display="http://www.pesiksenmaailma.fi/index.php/component/tilastot/?view=ottelu&amp;otteluid=16909"/>
    <hyperlink ref="E211" r:id="rId173" display="http://www.pesiksenmaailma.fi/index.php/component/tilastot/?view=ottelu&amp;otteluid=16974"/>
    <hyperlink ref="E212" r:id="rId174" display="http://www.pesiksenmaailma.fi/index.php/component/tilastot/?view=ottelu&amp;otteluid=17075"/>
    <hyperlink ref="E213" r:id="rId175" display="http://www.pesiksenmaailma.fi/index.php/component/tilastot/?view=ottelu&amp;otteluid=17101"/>
    <hyperlink ref="E214" r:id="rId176" display="http://www.pesiksenmaailma.fi/index.php/component/tilastot/?view=ottelu&amp;otteluid=17146"/>
    <hyperlink ref="E215" r:id="rId177" display="http://www.pesiksenmaailma.fi/index.php/component/tilastot/?view=ottelu&amp;otteluid=17180"/>
    <hyperlink ref="E216" r:id="rId178" display="http://www.pesiksenmaailma.fi/index.php/component/tilastot/?view=ottelu&amp;otteluid=17218"/>
    <hyperlink ref="E217" r:id="rId179" display="http://www.pesiksenmaailma.fi/index.php/component/tilastot/?view=ottelu&amp;otteluid=17280"/>
    <hyperlink ref="E218" r:id="rId180" display="http://www.pesiksenmaailma.fi/index.php/component/tilastot/?view=ottelu&amp;otteluid=17301"/>
    <hyperlink ref="E219" r:id="rId181" display="http://www.pesiksenmaailma.fi/index.php/component/tilastot/?view=ottelu&amp;otteluid=17348"/>
    <hyperlink ref="E220" r:id="rId182" display="http://www.pesiksenmaailma.fi/index.php/component/tilastot/?view=ottelu&amp;otteluid=17375"/>
    <hyperlink ref="E221" r:id="rId183" display="http://www.pesiksenmaailma.fi/index.php/component/tilastot/?view=ottelu&amp;otteluid=17405"/>
    <hyperlink ref="E222" r:id="rId184" display="http://www.pesiksenmaailma.fi/index.php/component/tilastot/?view=ottelu&amp;otteluid=17463"/>
    <hyperlink ref="E223" r:id="rId185" display="http://www.pesiksenmaailma.fi/index.php/component/tilastot/?view=ottelu&amp;otteluid=17497"/>
    <hyperlink ref="E231" r:id="rId186" display="http://www.pesiksenmaailma.fi/index.php/component/tilastot/?view=ottelu&amp;otteluid=15078"/>
    <hyperlink ref="E232" r:id="rId187" display="http://www.pesiksenmaailma.fi/index.php/component/tilastot/?view=ottelu&amp;otteluid=15083"/>
    <hyperlink ref="E233" r:id="rId188" display="http://www.pesiksenmaailma.fi/index.php/component/tilastot/?view=ottelu&amp;otteluid=15085"/>
    <hyperlink ref="E234" r:id="rId189" display="http://www.pesiksenmaailma.fi/index.php/component/tilastot/?view=ottelu&amp;otteluid=15088"/>
    <hyperlink ref="E235" r:id="rId190" display="http://www.pesiksenmaailma.fi/index.php/component/tilastot/?view=ottelu&amp;otteluid=15093"/>
    <hyperlink ref="E236" r:id="rId191" display="http://www.pesiksenmaailma.fi/index.php/component/tilastot/?view=ottelu&amp;otteluid=15100"/>
    <hyperlink ref="E237" r:id="rId192" display="http://www.pesiksenmaailma.fi/index.php/component/tilastot/?view=ottelu&amp;otteluid=15107"/>
    <hyperlink ref="E238" r:id="rId193" display="http://www.pesiksenmaailma.fi/index.php/component/tilastot/?view=ottelu&amp;otteluid=15112"/>
    <hyperlink ref="E239" r:id="rId194" display="http://www.pesiksenmaailma.fi/index.php/component/tilastot/?view=ottelu&amp;otteluid=15124"/>
    <hyperlink ref="E240" r:id="rId195" display="http://www.pesiksenmaailma.fi/index.php/component/tilastot/?view=ottelu&amp;otteluid=15127"/>
    <hyperlink ref="E241" r:id="rId196" display="http://www.pesiksenmaailma.fi/index.php/component/tilastot/?view=ottelu&amp;otteluid=15136"/>
    <hyperlink ref="E242" r:id="rId197" display="http://www.pesiksenmaailma.fi/index.php/component/tilastot/?view=ottelu&amp;otteluid=15139"/>
    <hyperlink ref="E243" r:id="rId198" display="http://www.pesiksenmaailma.fi/index.php/component/tilastot/?view=ottelu&amp;otteluid=15146"/>
    <hyperlink ref="E244" r:id="rId199" display="http://www.pesiksenmaailma.fi/index.php/component/tilastot/?view=ottelu&amp;otteluid=15150"/>
    <hyperlink ref="E245" r:id="rId200" display="http://www.pesiksenmaailma.fi/index.php/component/tilastot/?view=ottelu&amp;otteluid=15159"/>
    <hyperlink ref="E246" r:id="rId201" display="http://www.pesiksenmaailma.fi/index.php/component/tilastot/?view=ottelu&amp;otteluid=15165"/>
    <hyperlink ref="E247" r:id="rId202" display="http://www.pesiksenmaailma.fi/index.php/component/tilastot/?view=ottelu&amp;otteluid=15170"/>
    <hyperlink ref="E248" r:id="rId203" display="http://www.pesiksenmaailma.fi/index.php/component/tilastot/?view=ottelu&amp;otteluid=15173"/>
    <hyperlink ref="E249" r:id="rId204" display="http://www.pesiksenmaailma.fi/index.php/component/tilastot/?view=ottelu&amp;otteluid=15185"/>
    <hyperlink ref="E250" r:id="rId205" display="http://www.pesiksenmaailma.fi/index.php/component/tilastot/?view=ottelu&amp;otteluid=15187"/>
    <hyperlink ref="E251" r:id="rId206" display="http://www.pesiksenmaailma.fi/index.php/component/tilastot/?view=ottelu&amp;otteluid=15194"/>
    <hyperlink ref="E252" r:id="rId207" display="http://www.pesiksenmaailma.fi/index.php/component/tilastot/?view=ottelu&amp;otteluid=15203"/>
    <hyperlink ref="E253" r:id="rId208" display="http://www.pesiksenmaailma.fi/index.php/component/tilastot/?view=ottelu&amp;otteluid=15210"/>
    <hyperlink ref="E254" r:id="rId209" display="http://www.pesiksenmaailma.fi/index.php/component/tilastot/?view=ottelu&amp;otteluid=15214"/>
    <hyperlink ref="E262" r:id="rId210" display="http://www.pesiksenmaailma.fi/index.php/component/tilastot/?view=ottelu&amp;otteluid=13788"/>
    <hyperlink ref="E263" r:id="rId211" display="http://www.pesiksenmaailma.fi/index.php/component/tilastot/?view=ottelu&amp;otteluid=13891"/>
    <hyperlink ref="E264" r:id="rId212" display="http://www.pesiksenmaailma.fi/index.php/component/tilastot/?view=ottelu&amp;otteluid=13894"/>
    <hyperlink ref="E265" r:id="rId213" display="http://www.pesiksenmaailma.fi/index.php/component/tilastot/?view=ottelu&amp;otteluid=13929"/>
    <hyperlink ref="E266" r:id="rId214" display="http://www.pesiksenmaailma.fi/index.php/component/tilastot/?view=ottelu&amp;otteluid=13993"/>
    <hyperlink ref="E267" r:id="rId215" display="http://www.pesiksenmaailma.fi/index.php/component/tilastot/?view=ottelu&amp;otteluid=13997"/>
    <hyperlink ref="E268" r:id="rId216" display="http://www.pesiksenmaailma.fi/index.php/component/tilastot/?view=ottelu&amp;otteluid=14003"/>
    <hyperlink ref="E269" r:id="rId217" display="http://www.pesiksenmaailma.fi/index.php/component/tilastot/?view=ottelu&amp;otteluid=14065"/>
    <hyperlink ref="E270" r:id="rId218" display="http://www.pesiksenmaailma.fi/index.php/component/tilastot/?view=ottelu&amp;otteluid=14098"/>
    <hyperlink ref="E271" r:id="rId219" display="http://www.pesiksenmaailma.fi/index.php/component/tilastot/?view=ottelu&amp;otteluid=14105"/>
    <hyperlink ref="E272" r:id="rId220" display="http://www.pesiksenmaailma.fi/index.php/component/tilastot/?view=ottelu&amp;otteluid=14177"/>
    <hyperlink ref="E273" r:id="rId221" display="http://www.pesiksenmaailma.fi/index.php/component/tilastot/?view=ottelu&amp;otteluid=14188"/>
    <hyperlink ref="E274" r:id="rId222" display="http://www.pesiksenmaailma.fi/index.php/component/tilastot/?view=ottelu&amp;otteluid=14254"/>
    <hyperlink ref="E275" r:id="rId223" display="http://www.pesiksenmaailma.fi/index.php/component/tilastot/?view=ottelu&amp;otteluid=14325"/>
    <hyperlink ref="E276" r:id="rId224" display="http://www.pesiksenmaailma.fi/index.php/component/tilastot/?view=ottelu&amp;otteluid=14330"/>
    <hyperlink ref="E277" r:id="rId225" display="http://www.pesiksenmaailma.fi/index.php/component/tilastot/?view=ottelu&amp;otteluid=14388"/>
    <hyperlink ref="E278" r:id="rId226" display="http://www.pesiksenmaailma.fi/index.php/component/tilastot/?view=ottelu&amp;otteluid=14389"/>
    <hyperlink ref="E279" r:id="rId227" display="http://www.pesiksenmaailma.fi/index.php/component/tilastot/?view=ottelu&amp;otteluid=14461"/>
    <hyperlink ref="E280" r:id="rId228" display="http://www.pesiksenmaailma.fi/index.php/component/tilastot/?view=ottelu&amp;otteluid=14536"/>
    <hyperlink ref="E281" r:id="rId229" display="http://www.pesiksenmaailma.fi/index.php/component/tilastot/?view=ottelu&amp;otteluid=14544"/>
    <hyperlink ref="E282" r:id="rId230" display="http://www.pesiksenmaailma.fi/index.php/component/tilastot/?view=ottelu&amp;otteluid=14608"/>
    <hyperlink ref="E283" r:id="rId231" display="http://www.pesiksenmaailma.fi/index.php/component/tilastot/?view=ottelu&amp;otteluid=14610"/>
    <hyperlink ref="E284" r:id="rId232" display="http://www.pesiksenmaailma.fi/index.php/component/tilastot/?view=ottelu&amp;otteluid=14700"/>
    <hyperlink ref="E285" r:id="rId233" display="http://www.pesiksenmaailma.fi/index.php/component/tilastot/?view=ottelu&amp;otteluid=14704"/>
    <hyperlink ref="E286" r:id="rId234" display="http://www.pesiksenmaailma.fi/index.php/component/tilastot/?view=ottelu&amp;otteluid=14727"/>
    <hyperlink ref="E287" r:id="rId235" display="http://www.pesiksenmaailma.fi/index.php/component/tilastot/?view=ottelu&amp;otteluid=14785"/>
    <hyperlink ref="E292" r:id="rId236" display="http://www.pesiksenmaailma.fi/index.php/component/tilastot/?view=ottelu&amp;otteluid=12119"/>
    <hyperlink ref="E293" r:id="rId237" display="http://www.pesiksenmaailma.fi/index.php/component/tilastot/?view=ottelu&amp;otteluid=12136"/>
    <hyperlink ref="E294" r:id="rId238" display="http://www.pesiksenmaailma.fi/index.php/component/tilastot/?view=ottelu&amp;otteluid=12188"/>
    <hyperlink ref="E295" r:id="rId239" display="http://www.pesiksenmaailma.fi/index.php/component/tilastot/?view=ottelu&amp;otteluid=12208"/>
    <hyperlink ref="E296" r:id="rId240" display="http://www.pesiksenmaailma.fi/index.php/component/tilastot/?view=ottelu&amp;otteluid=12277"/>
    <hyperlink ref="E297" r:id="rId241" display="http://www.pesiksenmaailma.fi/index.php/component/tilastot/?view=ottelu&amp;otteluid=12364"/>
    <hyperlink ref="E298" r:id="rId242" display="http://www.pesiksenmaailma.fi/index.php/component/tilastot/?view=ottelu&amp;otteluid=12375"/>
    <hyperlink ref="E299" r:id="rId243" display="http://www.pesiksenmaailma.fi/index.php/component/tilastot/?view=ottelu&amp;otteluid=12450"/>
    <hyperlink ref="E300" r:id="rId244" display="http://www.pesiksenmaailma.fi/index.php/component/tilastot/?view=ottelu&amp;otteluid=12461"/>
    <hyperlink ref="E301" r:id="rId245" display="http://www.pesiksenmaailma.fi/index.php/component/tilastot/?view=ottelu&amp;otteluid=12563"/>
    <hyperlink ref="E302" r:id="rId246" display="http://www.pesiksenmaailma.fi/index.php/component/tilastot/?view=ottelu&amp;otteluid=12611"/>
    <hyperlink ref="E303" r:id="rId247" display="http://www.pesiksenmaailma.fi/index.php/component/tilastot/?view=ottelu&amp;otteluid=12640"/>
    <hyperlink ref="E304" r:id="rId248" display="http://www.pesiksenmaailma.fi/index.php/component/tilastot/?view=ottelu&amp;otteluid=12660"/>
    <hyperlink ref="E305" r:id="rId249" display="http://www.pesiksenmaailma.fi/index.php/component/tilastot/?view=ottelu&amp;otteluid=12793"/>
    <hyperlink ref="E306" r:id="rId250" display="http://www.pesiksenmaailma.fi/index.php/component/tilastot/?view=ottelu&amp;otteluid=12861"/>
    <hyperlink ref="E307" r:id="rId251" display="http://www.pesiksenmaailma.fi/index.php/component/tilastot/?view=ottelu&amp;otteluid=12915"/>
    <hyperlink ref="E308" r:id="rId252" display="http://www.pesiksenmaailma.fi/index.php/component/tilastot/?view=ottelu&amp;otteluid=13000"/>
    <hyperlink ref="E309" r:id="rId253" display="http://www.pesiksenmaailma.fi/index.php/component/tilastot/?view=ottelu&amp;otteluid=13084"/>
    <hyperlink ref="E310" r:id="rId254" display="http://www.pesiksenmaailma.fi/index.php/component/tilastot/?view=ottelu&amp;otteluid=13086"/>
    <hyperlink ref="E311" r:id="rId255" display="http://www.pesiksenmaailma.fi/index.php/component/tilastot/?view=ottelu&amp;otteluid=13140"/>
    <hyperlink ref="E312" r:id="rId256" display="http://www.pesiksenmaailma.fi/index.php/component/tilastot/?view=ottelu&amp;otteluid=13153"/>
    <hyperlink ref="E313" r:id="rId257" display="http://www.pesiksenmaailma.fi/index.php/component/tilastot/?view=ottelu&amp;otteluid=13161"/>
    <hyperlink ref="E314" r:id="rId258" display="http://www.pesiksenmaailma.fi/index.php/component/tilastot/?view=ottelu&amp;otteluid=13166"/>
    <hyperlink ref="E315" r:id="rId259" display="http://www.pesiksenmaailma.fi/index.php/component/tilastot/?view=ottelu&amp;otteluid=13172"/>
    <hyperlink ref="E323" r:id="rId260" display="http://www.pesiksenmaailma.fi/index.php/component/tilastot/?view=ottelu&amp;otteluid=10723"/>
    <hyperlink ref="E324" r:id="rId261" display="http://www.pesiksenmaailma.fi/index.php/component/tilastot/?view=ottelu&amp;otteluid=10732"/>
    <hyperlink ref="E325" r:id="rId262" display="http://www.pesiksenmaailma.fi/index.php/component/tilastot/?view=ottelu&amp;otteluid=10805"/>
    <hyperlink ref="E326" r:id="rId263" display="http://www.pesiksenmaailma.fi/index.php/component/tilastot/?view=ottelu&amp;otteluid=10878"/>
    <hyperlink ref="E327" r:id="rId264" display="http://www.pesiksenmaailma.fi/index.php/component/tilastot/?view=ottelu&amp;otteluid=10908"/>
    <hyperlink ref="E328" r:id="rId265" display="http://www.pesiksenmaailma.fi/index.php/component/tilastot/?view=ottelu&amp;otteluid=10943"/>
    <hyperlink ref="E329" r:id="rId266" display="http://www.pesiksenmaailma.fi/index.php/component/tilastot/?view=ottelu&amp;otteluid=10990"/>
    <hyperlink ref="E330" r:id="rId267" display="http://www.pesiksenmaailma.fi/index.php/component/tilastot/?view=ottelu&amp;otteluid=11060"/>
    <hyperlink ref="E331" r:id="rId268" display="http://www.pesiksenmaailma.fi/index.php/component/tilastot/?view=ottelu&amp;otteluid=11127"/>
    <hyperlink ref="E332" r:id="rId269" display="http://www.pesiksenmaailma.fi/index.php/component/tilastot/?view=ottelu&amp;otteluid=11176"/>
    <hyperlink ref="E333" r:id="rId270" display="http://www.pesiksenmaailma.fi/index.php/component/tilastot/?view=ottelu&amp;otteluid=11211"/>
    <hyperlink ref="E334" r:id="rId271" display="http://www.pesiksenmaailma.fi/index.php/component/tilastot/?view=ottelu&amp;otteluid=11245"/>
    <hyperlink ref="E335" r:id="rId272" display="http://www.pesiksenmaailma.fi/index.php/component/tilastot/?view=ottelu&amp;otteluid=11259"/>
    <hyperlink ref="E336" r:id="rId273" display="http://www.pesiksenmaailma.fi/index.php/component/tilastot/?view=ottelu&amp;otteluid=11275"/>
    <hyperlink ref="E337" r:id="rId274" display="http://www.pesiksenmaailma.fi/index.php/component/tilastot/?view=ottelu&amp;otteluid=11300"/>
    <hyperlink ref="E338" r:id="rId275" display="http://www.pesiksenmaailma.fi/index.php/component/tilastot/?view=ottelu&amp;otteluid=11337"/>
    <hyperlink ref="E339" r:id="rId276" display="http://www.pesiksenmaailma.fi/index.php/component/tilastot/?view=ottelu&amp;otteluid=11376"/>
    <hyperlink ref="E340" r:id="rId277" display="http://www.pesiksenmaailma.fi/index.php/component/tilastot/?view=ottelu&amp;otteluid=11433"/>
    <hyperlink ref="E341" r:id="rId278" display="http://www.pesiksenmaailma.fi/index.php/component/tilastot/?view=ottelu&amp;otteluid=11498"/>
    <hyperlink ref="E342" r:id="rId279" display="http://www.pesiksenmaailma.fi/index.php/component/tilastot/?view=ottelu&amp;otteluid=11544"/>
    <hyperlink ref="E343" r:id="rId280" display="http://www.pesiksenmaailma.fi/index.php/component/tilastot/?view=ottelu&amp;otteluid=11599"/>
    <hyperlink ref="E344" r:id="rId281" display="http://www.pesiksenmaailma.fi/index.php/component/tilastot/?view=ottelu&amp;otteluid=11640"/>
    <hyperlink ref="E345" r:id="rId282" display="http://www.pesiksenmaailma.fi/index.php/component/tilastot/?view=ottelu&amp;otteluid=11688"/>
    <hyperlink ref="E346" r:id="rId283" display="http://www.pesiksenmaailma.fi/index.php/component/tilastot/?view=ottelu&amp;otteluid=11732"/>
    <hyperlink ref="E347" r:id="rId284" display="http://www.pesiksenmaailma.fi/index.php/component/tilastot/?view=ottelu&amp;otteluid=11773"/>
    <hyperlink ref="E357" r:id="rId285" display="http://www.pesiksenmaailma.fi/index.php/component/tilastot/?view=ottelu&amp;otteluid=9272"/>
    <hyperlink ref="E358" r:id="rId286" display="http://www.pesiksenmaailma.fi/index.php/component/tilastot/?view=ottelu&amp;otteluid=9279"/>
    <hyperlink ref="E359" r:id="rId287" display="http://www.pesiksenmaailma.fi/index.php/component/tilastot/?view=ottelu&amp;otteluid=9281"/>
    <hyperlink ref="E360" r:id="rId288" display="http://www.pesiksenmaailma.fi/index.php/component/tilastot/?view=ottelu&amp;otteluid=9291"/>
    <hyperlink ref="E361" r:id="rId289" display="http://www.pesiksenmaailma.fi/index.php/component/tilastot/?view=ottelu&amp;otteluid=9295"/>
    <hyperlink ref="E362" r:id="rId290" display="http://www.pesiksenmaailma.fi/index.php/component/tilastot/?view=ottelu&amp;otteluid=9335"/>
    <hyperlink ref="E363" r:id="rId291" display="http://www.pesiksenmaailma.fi/index.php/component/tilastot/?view=ottelu&amp;otteluid=9342"/>
    <hyperlink ref="E364" r:id="rId292" display="http://www.pesiksenmaailma.fi/index.php/component/tilastot/?view=ottelu&amp;otteluid=9349"/>
    <hyperlink ref="E365" r:id="rId293" display="http://www.pesiksenmaailma.fi/index.php/component/tilastot/?view=ottelu&amp;otteluid=9589"/>
    <hyperlink ref="E366" r:id="rId294" display="http://www.pesiksenmaailma.fi/index.php/component/tilastot/?view=ottelu&amp;otteluid=9628"/>
    <hyperlink ref="E367" r:id="rId295" display="http://www.pesiksenmaailma.fi/index.php/component/tilastot/?view=ottelu&amp;otteluid=9635"/>
    <hyperlink ref="E368" r:id="rId296" display="http://www.pesiksenmaailma.fi/index.php/component/tilastot/?view=ottelu&amp;otteluid=9668"/>
    <hyperlink ref="E369" r:id="rId297" display="http://www.pesiksenmaailma.fi/index.php/component/tilastot/?view=ottelu&amp;otteluid=9671"/>
    <hyperlink ref="E370" r:id="rId298" display="http://www.pesiksenmaailma.fi/index.php/component/tilastot/?view=ottelu&amp;otteluid=9677"/>
    <hyperlink ref="E371" r:id="rId299" display="http://www.pesiksenmaailma.fi/index.php/component/tilastot/?view=ottelu&amp;otteluid=9783"/>
    <hyperlink ref="E372" r:id="rId300" display="http://www.pesiksenmaailma.fi/index.php/component/tilastot/?view=ottelu&amp;otteluid=9787"/>
    <hyperlink ref="E373" r:id="rId301" display="http://www.pesiksenmaailma.fi/index.php/component/tilastot/?view=ottelu&amp;otteluid=9842"/>
    <hyperlink ref="E374" r:id="rId302" display="http://www.pesiksenmaailma.fi/index.php/component/tilastot/?view=ottelu&amp;otteluid=9894"/>
    <hyperlink ref="E375" r:id="rId303" display="http://www.pesiksenmaailma.fi/index.php/component/tilastot/?view=ottelu&amp;otteluid=9947"/>
    <hyperlink ref="E376" r:id="rId304" display="http://www.pesiksenmaailma.fi/index.php/component/tilastot/?view=ottelu&amp;otteluid=9951"/>
    <hyperlink ref="E377" r:id="rId305" display="http://www.pesiksenmaailma.fi/index.php/component/tilastot/?view=ottelu&amp;otteluid=9982"/>
    <hyperlink ref="E378" r:id="rId306" display="http://www.pesiksenmaailma.fi/index.php/component/tilastot/?view=ottelu&amp;otteluid=9988"/>
    <hyperlink ref="E379" r:id="rId307" display="http://www.pesiksenmaailma.fi/index.php/component/tilastot/?view=ottelu&amp;otteluid=10037"/>
    <hyperlink ref="E388" r:id="rId308" display="http://www.pesiksenmaailma.fi/index.php/component/tilastot/?view=ottelu&amp;otteluid=7683"/>
    <hyperlink ref="E389" r:id="rId309" display="http://www.pesiksenmaailma.fi/index.php/component/tilastot/?view=ottelu&amp;otteluid=7706"/>
    <hyperlink ref="E390" r:id="rId310" display="http://www.pesiksenmaailma.fi/index.php/component/tilastot/?view=ottelu&amp;otteluid=7742"/>
    <hyperlink ref="E391" r:id="rId311" display="http://www.pesiksenmaailma.fi/index.php/component/tilastot/?view=ottelu&amp;otteluid=7812"/>
    <hyperlink ref="E392" r:id="rId312" display="http://www.pesiksenmaailma.fi/index.php/component/tilastot/?view=ottelu&amp;otteluid=7855"/>
    <hyperlink ref="E393" r:id="rId313" display="http://www.pesiksenmaailma.fi/index.php/component/tilastot/?view=ottelu&amp;otteluid=7915"/>
    <hyperlink ref="E394" r:id="rId314" display="http://www.pesiksenmaailma.fi/index.php/component/tilastot/?view=ottelu&amp;otteluid=7956"/>
    <hyperlink ref="E395" r:id="rId315" display="http://www.pesiksenmaailma.fi/index.php/component/tilastot/?view=ottelu&amp;otteluid=8023"/>
    <hyperlink ref="E396" r:id="rId316" display="http://www.pesiksenmaailma.fi/index.php/component/tilastot/?view=ottelu&amp;otteluid=8071"/>
    <hyperlink ref="E397" r:id="rId317" display="http://www.pesiksenmaailma.fi/index.php/component/tilastot/?view=ottelu&amp;otteluid=8156"/>
    <hyperlink ref="E398" r:id="rId318" display="http://www.pesiksenmaailma.fi/index.php/component/tilastot/?view=ottelu&amp;otteluid=8157"/>
    <hyperlink ref="E399" r:id="rId319" display="http://www.pesiksenmaailma.fi/index.php/component/tilastot/?view=ottelu&amp;otteluid=8232"/>
    <hyperlink ref="E400" r:id="rId320" display="http://www.pesiksenmaailma.fi/index.php/component/tilastot/?view=ottelu&amp;otteluid=8300"/>
    <hyperlink ref="E401" r:id="rId321" display="http://www.pesiksenmaailma.fi/index.php/component/tilastot/?view=ottelu&amp;otteluid=8379"/>
    <hyperlink ref="E402" r:id="rId322" display="http://www.pesiksenmaailma.fi/index.php/component/tilastot/?view=ottelu&amp;otteluid=8398"/>
    <hyperlink ref="E403" r:id="rId323" display="http://www.pesiksenmaailma.fi/index.php/component/tilastot/?view=ottelu&amp;otteluid=8462"/>
    <hyperlink ref="E404" r:id="rId324" display="http://www.pesiksenmaailma.fi/index.php/component/tilastot/?view=ottelu&amp;otteluid=8488"/>
    <hyperlink ref="E405" r:id="rId325" display="http://www.pesiksenmaailma.fi/index.php/component/tilastot/?view=ottelu&amp;otteluid=8554"/>
    <hyperlink ref="E406" r:id="rId326" display="http://www.pesiksenmaailma.fi/index.php/component/tilastot/?view=ottelu&amp;otteluid=8596"/>
    <hyperlink ref="E407" r:id="rId327" display="http://www.pesiksenmaailma.fi/index.php/component/tilastot/?view=ottelu&amp;otteluid=8630"/>
    <hyperlink ref="E408" r:id="rId328" display="http://www.pesiksenmaailma.fi/index.php/component/tilastot/?view=ottelu&amp;otteluid=8655"/>
    <hyperlink ref="E409" r:id="rId329" display="http://www.pesiksenmaailma.fi/index.php/component/tilastot/?view=ottelu&amp;otteluid=8704"/>
    <hyperlink ref="E410" r:id="rId330" display="http://www.pesiksenmaailma.fi/index.php/component/tilastot/?view=ottelu&amp;otteluid=8708"/>
    <hyperlink ref="E411" r:id="rId331" display="http://www.pesiksenmaailma.fi/index.php/component/tilastot/?view=ottelu&amp;otteluid=8717"/>
    <hyperlink ref="E412" r:id="rId332" display="http://www.pesiksenmaailma.fi/index.php/component/tilastot/?view=ottelu&amp;otteluid=8723"/>
    <hyperlink ref="E413" r:id="rId333" display="http://www.pesiksenmaailma.fi/index.php/component/tilastot/?view=ottelu&amp;otteluid=8736"/>
    <hyperlink ref="E421" r:id="rId334" display="http://www.pesiksenmaailma.fi/index.php/component/tilastot/?view=ottelu&amp;otteluid=6028"/>
    <hyperlink ref="E422" r:id="rId335" display="http://www.pesiksenmaailma.fi/index.php/component/tilastot/?view=ottelu&amp;otteluid=6032"/>
    <hyperlink ref="E423" r:id="rId336" display="http://www.pesiksenmaailma.fi/index.php/component/tilastot/?view=ottelu&amp;otteluid=6049"/>
    <hyperlink ref="E424" r:id="rId337" display="http://www.pesiksenmaailma.fi/index.php/component/tilastot/?view=ottelu&amp;otteluid=6091"/>
    <hyperlink ref="E425" r:id="rId338" display="http://www.pesiksenmaailma.fi/index.php/component/tilastot/?view=ottelu&amp;otteluid=6174"/>
    <hyperlink ref="E426" r:id="rId339" display="http://www.pesiksenmaailma.fi/index.php/component/tilastot/?view=ottelu&amp;otteluid=6219"/>
    <hyperlink ref="E427" r:id="rId340" display="http://www.pesiksenmaailma.fi/index.php/component/tilastot/?view=ottelu&amp;otteluid=6368"/>
    <hyperlink ref="E428" r:id="rId341" display="http://www.pesiksenmaailma.fi/index.php/component/tilastot/?view=ottelu&amp;otteluid=6384"/>
    <hyperlink ref="E429" r:id="rId342" display="http://www.pesiksenmaailma.fi/index.php/component/tilastot/?view=ottelu&amp;otteluid=6472"/>
    <hyperlink ref="E430" r:id="rId343" display="http://www.pesiksenmaailma.fi/index.php/component/tilastot/?view=ottelu&amp;otteluid=6568"/>
    <hyperlink ref="E431" r:id="rId344" display="http://www.pesiksenmaailma.fi/index.php/component/tilastot/?view=ottelu&amp;otteluid=6614"/>
    <hyperlink ref="E432" r:id="rId345" display="http://www.pesiksenmaailma.fi/index.php/component/tilastot/?view=ottelu&amp;otteluid=6693"/>
    <hyperlink ref="E433" r:id="rId346" display="http://www.pesiksenmaailma.fi/index.php/component/tilastot/?view=ottelu&amp;otteluid=6718"/>
    <hyperlink ref="E434" r:id="rId347" display="http://www.pesiksenmaailma.fi/index.php/component/tilastot/?view=ottelu&amp;otteluid=6726"/>
    <hyperlink ref="E435" r:id="rId348" display="http://www.pesiksenmaailma.fi/index.php/component/tilastot/?view=ottelu&amp;otteluid=6866"/>
    <hyperlink ref="E436" r:id="rId349" display="http://www.pesiksenmaailma.fi/index.php/component/tilastot/?view=ottelu&amp;otteluid=6914"/>
    <hyperlink ref="E437" r:id="rId350" display="http://www.pesiksenmaailma.fi/index.php/component/tilastot/?view=ottelu&amp;otteluid=6955"/>
    <hyperlink ref="E438" r:id="rId351" display="http://www.pesiksenmaailma.fi/index.php/component/tilastot/?view=ottelu&amp;otteluid=7083"/>
    <hyperlink ref="E439" r:id="rId352" display="http://www.pesiksenmaailma.fi/index.php/component/tilastot/?view=ottelu&amp;otteluid=7087"/>
    <hyperlink ref="E440" r:id="rId353" display="http://www.pesiksenmaailma.fi/index.php/component/tilastot/?view=ottelu&amp;otteluid=7177"/>
    <hyperlink ref="E441" r:id="rId354" display="http://www.pesiksenmaailma.fi/index.php/component/tilastot/?view=ottelu&amp;otteluid=7226"/>
    <hyperlink ref="E442" r:id="rId355" display="http://www.pesiksenmaailma.fi/index.php/component/tilastot/?view=ottelu&amp;otteluid=7384"/>
    <hyperlink ref="E451" r:id="rId356" display="http://www.pesiksenmaailma.fi/index.php/component/tilastot/?view=ottelu&amp;otteluid=4395"/>
    <hyperlink ref="E452" r:id="rId357" display="http://www.pesiksenmaailma.fi/index.php/component/tilastot/?view=ottelu&amp;otteluid=4478"/>
    <hyperlink ref="E453" r:id="rId358" display="http://www.pesiksenmaailma.fi/index.php/component/tilastot/?view=ottelu&amp;otteluid=4576"/>
    <hyperlink ref="E454" r:id="rId359" display="http://www.pesiksenmaailma.fi/index.php/component/tilastot/?view=ottelu&amp;otteluid=4663"/>
    <hyperlink ref="E455" r:id="rId360" display="http://www.pesiksenmaailma.fi/index.php/component/tilastot/?view=ottelu&amp;otteluid=4670"/>
    <hyperlink ref="E456" r:id="rId361" display="http://www.pesiksenmaailma.fi/index.php/component/tilastot/?view=ottelu&amp;otteluid=4674"/>
    <hyperlink ref="E457" r:id="rId362" display="http://www.pesiksenmaailma.fi/index.php/component/tilastot/?view=ottelu&amp;otteluid=4794"/>
    <hyperlink ref="E458" r:id="rId363" display="http://www.pesiksenmaailma.fi/index.php/component/tilastot/?view=ottelu&amp;otteluid=4864"/>
    <hyperlink ref="E459" r:id="rId364" display="http://www.pesiksenmaailma.fi/index.php/component/tilastot/?view=ottelu&amp;otteluid=4900"/>
    <hyperlink ref="E460" r:id="rId365" display="http://www.pesiksenmaailma.fi/index.php/component/tilastot/?view=ottelu&amp;otteluid=4906"/>
    <hyperlink ref="E461" r:id="rId366" display="http://www.pesiksenmaailma.fi/index.php/component/tilastot/?view=ottelu&amp;otteluid=4953"/>
    <hyperlink ref="E462" r:id="rId367" display="http://www.pesiksenmaailma.fi/index.php/component/tilastot/?view=ottelu&amp;otteluid=4964"/>
    <hyperlink ref="E463" r:id="rId368" display="http://www.pesiksenmaailma.fi/index.php/component/tilastot/?view=ottelu&amp;otteluid=5136"/>
    <hyperlink ref="E464" r:id="rId369" display="http://www.pesiksenmaailma.fi/index.php/component/tilastot/?view=ottelu&amp;otteluid=5175"/>
    <hyperlink ref="E465" r:id="rId370" display="http://www.pesiksenmaailma.fi/index.php/component/tilastot/?view=ottelu&amp;otteluid=5183"/>
    <hyperlink ref="E466" r:id="rId371" display="http://www.pesiksenmaailma.fi/index.php/component/tilastot/?view=ottelu&amp;otteluid=5259"/>
    <hyperlink ref="E467" r:id="rId372" display="http://www.pesiksenmaailma.fi/index.php/component/tilastot/?view=ottelu&amp;otteluid=5270"/>
    <hyperlink ref="E468" r:id="rId373" display="http://www.pesiksenmaailma.fi/index.php/component/tilastot/?view=ottelu&amp;otteluid=5271"/>
    <hyperlink ref="E469" r:id="rId374" display="http://www.pesiksenmaailma.fi/index.php/component/tilastot/?view=ottelu&amp;otteluid=5283"/>
    <hyperlink ref="E470" r:id="rId375" display="http://www.pesiksenmaailma.fi/index.php/component/tilastot/?view=ottelu&amp;otteluid=5289"/>
    <hyperlink ref="E471" r:id="rId376" display="http://www.pesiksenmaailma.fi/index.php/component/tilastot/?view=ottelu&amp;otteluid=5297"/>
    <hyperlink ref="E472" r:id="rId377" display="http://www.pesiksenmaailma.fi/index.php/component/tilastot/?view=ottelu&amp;otteluid=5428"/>
    <hyperlink ref="E473" r:id="rId378" display="http://www.pesiksenmaailma.fi/index.php/component/tilastot/?view=ottelu&amp;otteluid=5566"/>
    <hyperlink ref="E474" r:id="rId379" display="http://www.pesiksenmaailma.fi/index.php/component/tilastot/?view=ottelu&amp;otteluid=5655"/>
    <hyperlink ref="E475" r:id="rId380" display="http://www.pesiksenmaailma.fi/index.php/component/tilastot/?view=ottelu&amp;otteluid=5661"/>
    <hyperlink ref="E476" r:id="rId381" display="http://www.pesiksenmaailma.fi/index.php/component/tilastot/?view=ottelu&amp;otteluid=5776"/>
    <hyperlink ref="E477" r:id="rId382" display="http://www.pesiksenmaailma.fi/index.php/component/tilastot/?view=ottelu&amp;otteluid=5828"/>
    <hyperlink ref="E478" r:id="rId383" display="http://www.pesiksenmaailma.fi/index.php/component/tilastot/?view=ottelu&amp;otteluid=5835"/>
    <hyperlink ref="E486" r:id="rId384" display="http://www.pesiksenmaailma.fi/index.php/component/tilastot/?view=ottelu&amp;otteluid=3528"/>
    <hyperlink ref="E487" r:id="rId385" display="http://www.pesiksenmaailma.fi/index.php/component/tilastot/?view=ottelu&amp;otteluid=3553"/>
    <hyperlink ref="E488" r:id="rId386" display="http://www.pesiksenmaailma.fi/index.php/component/tilastot/?view=ottelu&amp;otteluid=3558"/>
    <hyperlink ref="E489" r:id="rId387" display="http://www.pesiksenmaailma.fi/index.php/component/tilastot/?view=ottelu&amp;otteluid=3603"/>
    <hyperlink ref="E490" r:id="rId388" display="http://www.pesiksenmaailma.fi/index.php/component/tilastot/?view=ottelu&amp;otteluid=3608"/>
    <hyperlink ref="E491" r:id="rId389" display="http://www.pesiksenmaailma.fi/index.php/component/tilastot/?view=ottelu&amp;otteluid=3610"/>
    <hyperlink ref="E492" r:id="rId390" display="http://www.pesiksenmaailma.fi/index.php/component/tilastot/?view=ottelu&amp;otteluid=3618"/>
    <hyperlink ref="E493" r:id="rId391" display="http://www.pesiksenmaailma.fi/index.php/component/tilastot/?view=ottelu&amp;otteluid=3624"/>
    <hyperlink ref="E494" r:id="rId392" display="http://www.pesiksenmaailma.fi/index.php/component/tilastot/?view=ottelu&amp;otteluid=3627"/>
    <hyperlink ref="E495" r:id="rId393" display="http://www.pesiksenmaailma.fi/index.php/component/tilastot/?view=ottelu&amp;otteluid=3633"/>
    <hyperlink ref="E496" r:id="rId394" display="http://www.pesiksenmaailma.fi/index.php/component/tilastot/?view=ottelu&amp;otteluid=3640"/>
    <hyperlink ref="E497" r:id="rId395" display="http://www.pesiksenmaailma.fi/index.php/component/tilastot/?view=ottelu&amp;otteluid=3760"/>
    <hyperlink ref="E498" r:id="rId396" display="http://www.pesiksenmaailma.fi/index.php/component/tilastot/?view=ottelu&amp;otteluid=3764"/>
    <hyperlink ref="E499" r:id="rId397" display="http://www.pesiksenmaailma.fi/index.php/component/tilastot/?view=ottelu&amp;otteluid=3771"/>
    <hyperlink ref="E500" r:id="rId398" display="http://www.pesiksenmaailma.fi/index.php/component/tilastot/?view=ottelu&amp;otteluid=3780"/>
    <hyperlink ref="E501" r:id="rId399" display="http://www.pesiksenmaailma.fi/index.php/component/tilastot/?view=ottelu&amp;otteluid=3787"/>
    <hyperlink ref="E502" r:id="rId400" display="http://www.pesiksenmaailma.fi/index.php/component/tilastot/?view=ottelu&amp;otteluid=3792"/>
    <hyperlink ref="E503" r:id="rId401" display="http://www.pesiksenmaailma.fi/index.php/component/tilastot/?view=ottelu&amp;otteluid=3797"/>
    <hyperlink ref="E504" r:id="rId402" display="http://www.pesiksenmaailma.fi/index.php/component/tilastot/?view=ottelu&amp;otteluid=3805"/>
    <hyperlink ref="E505" r:id="rId403" display="http://www.pesiksenmaailma.fi/index.php/component/tilastot/?view=ottelu&amp;otteluid=3810"/>
    <hyperlink ref="E506" r:id="rId404" display="http://www.pesiksenmaailma.fi/index.php/component/tilastot/?view=ottelu&amp;otteluid=3812"/>
    <hyperlink ref="E507" r:id="rId405" display="http://www.pesiksenmaailma.fi/index.php/component/tilastot/?view=ottelu&amp;otteluid=3820"/>
    <hyperlink ref="E508" r:id="rId406" display="http://www.pesiksenmaailma.fi/index.php/component/tilastot/?view=ottelu&amp;otteluid=3832"/>
    <hyperlink ref="E509" r:id="rId407" display="http://www.pesiksenmaailma.fi/index.php/component/tilastot/?view=ottelu&amp;otteluid=3847"/>
    <hyperlink ref="E510" r:id="rId408" display="http://www.pesiksenmaailma.fi/index.php/component/tilastot/?view=ottelu&amp;otteluid=3857"/>
    <hyperlink ref="E511" r:id="rId409" display="http://www.pesiksenmaailma.fi/index.php/component/tilastot/?view=ottelu&amp;otteluid=3867"/>
    <hyperlink ref="E512" r:id="rId410" display="http://www.pesiksenmaailma.fi/index.php/component/tilastot/?view=ottelu&amp;otteluid=3869"/>
    <hyperlink ref="E513" r:id="rId411" display="http://www.pesiksenmaailma.fi/index.php/component/tilastot/?view=ottelu&amp;otteluid=3879"/>
    <hyperlink ref="E522" r:id="rId412" display="http://www.pesiksenmaailma.fi/index.php/component/tilastot/?view=ottelu&amp;otteluid=3017"/>
    <hyperlink ref="E523" r:id="rId413" display="http://www.pesiksenmaailma.fi/index.php/component/tilastot/?view=ottelu&amp;otteluid=3021"/>
    <hyperlink ref="E524" r:id="rId414" display="http://www.pesiksenmaailma.fi/index.php/component/tilastot/?view=ottelu&amp;otteluid=3032"/>
    <hyperlink ref="E525" r:id="rId415" display="http://www.pesiksenmaailma.fi/index.php/component/tilastot/?view=ottelu&amp;otteluid=3048"/>
    <hyperlink ref="E526" r:id="rId416" display="http://www.pesiksenmaailma.fi/index.php/component/tilastot/?view=ottelu&amp;otteluid=3059"/>
    <hyperlink ref="E527" r:id="rId417" display="http://www.pesiksenmaailma.fi/index.php/component/tilastot/?view=ottelu&amp;otteluid=3076"/>
    <hyperlink ref="E528" r:id="rId418" display="http://www.pesiksenmaailma.fi/index.php/component/tilastot/?view=ottelu&amp;otteluid=3091"/>
    <hyperlink ref="E529" r:id="rId419" display="http://www.pesiksenmaailma.fi/index.php/component/tilastot/?view=ottelu&amp;otteluid=3103"/>
    <hyperlink ref="E530" r:id="rId420" display="http://www.pesiksenmaailma.fi/index.php/component/tilastot/?view=ottelu&amp;otteluid=3109"/>
    <hyperlink ref="E531" r:id="rId421" display="http://www.pesiksenmaailma.fi/index.php/component/tilastot/?view=ottelu&amp;otteluid=3119"/>
    <hyperlink ref="E532" r:id="rId422" display="http://www.pesiksenmaailma.fi/index.php/component/tilastot/?view=ottelu&amp;otteluid=3134"/>
    <hyperlink ref="E533" r:id="rId423" display="http://www.pesiksenmaailma.fi/index.php/component/tilastot/?view=ottelu&amp;otteluid=3137"/>
    <hyperlink ref="E534" r:id="rId424" display="http://www.pesiksenmaailma.fi/index.php/component/tilastot/?view=ottelu&amp;otteluid=3162"/>
    <hyperlink ref="E535" r:id="rId425" display="http://www.pesiksenmaailma.fi/index.php/component/tilastot/?view=ottelu&amp;otteluid=3169"/>
    <hyperlink ref="E536" r:id="rId426" display="http://www.pesiksenmaailma.fi/index.php/component/tilastot/?view=ottelu&amp;otteluid=3178"/>
    <hyperlink ref="E537" r:id="rId427" display="http://www.pesiksenmaailma.fi/index.php/component/tilastot/?view=ottelu&amp;otteluid=3251"/>
    <hyperlink ref="E538" r:id="rId428" display="http://www.pesiksenmaailma.fi/index.php/component/tilastot/?view=ottelu&amp;otteluid=3258"/>
    <hyperlink ref="E546" r:id="rId429" display="http://www.pesiksenmaailma.fi/index.php/component/tilastot/?view=ottelu&amp;otteluid=2666"/>
    <hyperlink ref="E547" r:id="rId430" display="http://www.pesiksenmaailma.fi/index.php/component/tilastot/?view=ottelu&amp;otteluid=2678"/>
    <hyperlink ref="E548" r:id="rId431" display="http://www.pesiksenmaailma.fi/index.php/component/tilastot/?view=ottelu&amp;otteluid=2680"/>
    <hyperlink ref="E549" r:id="rId432" display="http://www.pesiksenmaailma.fi/index.php/component/tilastot/?view=ottelu&amp;otteluid=2696"/>
    <hyperlink ref="E550" r:id="rId433" display="http://www.pesiksenmaailma.fi/index.php/component/tilastot/?view=ottelu&amp;otteluid=2705"/>
    <hyperlink ref="E551" r:id="rId434" display="http://www.pesiksenmaailma.fi/index.php/component/tilastot/?view=ottelu&amp;otteluid=2720"/>
    <hyperlink ref="E552" r:id="rId435" display="http://www.pesiksenmaailma.fi/index.php/component/tilastot/?view=ottelu&amp;otteluid=2740"/>
    <hyperlink ref="E553" r:id="rId436" display="http://www.pesiksenmaailma.fi/index.php/component/tilastot/?view=ottelu&amp;otteluid=2746"/>
    <hyperlink ref="E554" r:id="rId437" display="http://www.pesiksenmaailma.fi/index.php/component/tilastot/?view=ottelu&amp;otteluid=2761"/>
    <hyperlink ref="E555" r:id="rId438" display="http://www.pesiksenmaailma.fi/index.php/component/tilastot/?view=ottelu&amp;otteluid=2774"/>
    <hyperlink ref="E556" r:id="rId439" display="http://www.pesiksenmaailma.fi/index.php/component/tilastot/?view=ottelu&amp;otteluid=2786"/>
    <hyperlink ref="E557" r:id="rId440" display="http://www.pesiksenmaailma.fi/index.php/component/tilastot/?view=ottelu&amp;otteluid=2797"/>
    <hyperlink ref="E558" r:id="rId441" display="http://www.pesiksenmaailma.fi/index.php/component/tilastot/?view=ottelu&amp;otteluid=2804"/>
    <hyperlink ref="E559" r:id="rId442" display="http://www.pesiksenmaailma.fi/index.php/component/tilastot/?view=ottelu&amp;otteluid=2820"/>
    <hyperlink ref="E560" r:id="rId443" display="http://www.pesiksenmaailma.fi/index.php/component/tilastot/?view=ottelu&amp;otteluid=2846"/>
    <hyperlink ref="E561" r:id="rId444" display="http://www.pesiksenmaailma.fi/index.php/component/tilastot/?view=ottelu&amp;otteluid=2866"/>
    <hyperlink ref="E562" r:id="rId445" display="http://www.pesiksenmaailma.fi/index.php/component/tilastot/?view=ottelu&amp;otteluid=2876"/>
    <hyperlink ref="E563" r:id="rId446" display="http://www.pesiksenmaailma.fi/index.php/component/tilastot/?view=ottelu&amp;otteluid=2893"/>
    <hyperlink ref="E564" r:id="rId447" display="http://www.pesiksenmaailma.fi/index.php/component/tilastot/?view=ottelu&amp;otteluid=2907"/>
    <hyperlink ref="E565" r:id="rId448" display="http://www.pesiksenmaailma.fi/index.php/component/tilastot/?view=ottelu&amp;otteluid=2912"/>
    <hyperlink ref="E566" r:id="rId449" display="http://www.pesiksenmaailma.fi/index.php/component/tilastot/?view=ottelu&amp;otteluid=2925"/>
    <hyperlink ref="E567" r:id="rId450" display="http://www.pesiksenmaailma.fi/index.php/component/tilastot/?view=ottelu&amp;otteluid=2944"/>
    <hyperlink ref="E568" r:id="rId451" display="http://www.pesiksenmaailma.fi/index.php/component/tilastot/?view=ottelu&amp;otteluid=2953"/>
    <hyperlink ref="E569" r:id="rId452" display="http://www.pesiksenmaailma.fi/index.php/component/tilastot/?view=ottelu&amp;otteluid=2960"/>
    <hyperlink ref="E570" r:id="rId453" display="http://www.pesiksenmaailma.fi/index.php/component/tilastot/?view=ottelu&amp;otteluid=2987"/>
    <hyperlink ref="E571" r:id="rId454" display="http://www.pesiksenmaailma.fi/index.php/component/tilastot/?view=ottelu&amp;otteluid=2993"/>
    <hyperlink ref="E572" r:id="rId455" display="http://www.pesiksenmaailma.fi/index.php/component/tilastot/?view=ottelu&amp;otteluid=2998"/>
    <hyperlink ref="E573" r:id="rId456" display="http://www.pesiksenmaailma.fi/index.php/component/tilastot/?view=ottelu&amp;otteluid=3000"/>
    <hyperlink ref="E582" r:id="rId457" display="http://www.pesiksenmaailma.fi/index.php/component/tilastot/?view=ottelu&amp;otteluid=2411"/>
    <hyperlink ref="E583" r:id="rId458" display="http://www.pesiksenmaailma.fi/index.php/component/tilastot/?view=ottelu&amp;otteluid=2313"/>
    <hyperlink ref="E584" r:id="rId459" display="http://www.pesiksenmaailma.fi/index.php/component/tilastot/?view=ottelu&amp;otteluid=2332"/>
    <hyperlink ref="E585" r:id="rId460" display="http://www.pesiksenmaailma.fi/index.php/component/tilastot/?view=ottelu&amp;otteluid=2346"/>
    <hyperlink ref="E586" r:id="rId461" display="http://www.pesiksenmaailma.fi/index.php/component/tilastot/?view=ottelu&amp;otteluid=2352"/>
    <hyperlink ref="E587" r:id="rId462" display="http://www.pesiksenmaailma.fi/index.php/component/tilastot/?view=ottelu&amp;otteluid=2365"/>
    <hyperlink ref="E588" r:id="rId463" display="http://www.pesiksenmaailma.fi/index.php/component/tilastot/?view=ottelu&amp;otteluid=2378"/>
    <hyperlink ref="E589" r:id="rId464" display="http://www.pesiksenmaailma.fi/index.php/component/tilastot/?view=ottelu&amp;otteluid=2388"/>
    <hyperlink ref="E590" r:id="rId465" display="http://www.pesiksenmaailma.fi/index.php/component/tilastot/?view=ottelu&amp;otteluid=2431"/>
    <hyperlink ref="E591" r:id="rId466" display="http://www.pesiksenmaailma.fi/index.php/component/tilastot/?view=ottelu&amp;otteluid=2445"/>
    <hyperlink ref="E592" r:id="rId467" display="http://www.pesiksenmaailma.fi/index.php/component/tilastot/?view=ottelu&amp;otteluid=2452"/>
    <hyperlink ref="E593" r:id="rId468" display="http://www.pesiksenmaailma.fi/index.php/component/tilastot/?view=ottelu&amp;otteluid=2466"/>
    <hyperlink ref="E594" r:id="rId469" display="http://www.pesiksenmaailma.fi/index.php/component/tilastot/?view=ottelu&amp;otteluid=2484"/>
    <hyperlink ref="E595" r:id="rId470" display="http://www.pesiksenmaailma.fi/index.php/component/tilastot/?view=ottelu&amp;otteluid=2492"/>
    <hyperlink ref="E596" r:id="rId471" display="http://www.pesiksenmaailma.fi/index.php/component/tilastot/?view=ottelu&amp;otteluid=2503"/>
    <hyperlink ref="E597" r:id="rId472" display="http://www.pesiksenmaailma.fi/index.php/component/tilastot/?view=ottelu&amp;otteluid=2523"/>
    <hyperlink ref="E598" r:id="rId473" display="http://www.pesiksenmaailma.fi/index.php/component/tilastot/?view=ottelu&amp;otteluid=2540"/>
    <hyperlink ref="E599" r:id="rId474" display="http://www.pesiksenmaailma.fi/index.php/component/tilastot/?view=ottelu&amp;otteluid=2551"/>
    <hyperlink ref="E600" r:id="rId475" display="http://www.pesiksenmaailma.fi/index.php/component/tilastot/?view=ottelu&amp;otteluid=2565"/>
    <hyperlink ref="E601" r:id="rId476" display="http://www.pesiksenmaailma.fi/index.php/component/tilastot/?view=ottelu&amp;otteluid=2573"/>
    <hyperlink ref="E602" r:id="rId477" display="http://www.pesiksenmaailma.fi/index.php/component/tilastot/?view=ottelu&amp;otteluid=2589"/>
    <hyperlink ref="E603" r:id="rId478" display="http://www.pesiksenmaailma.fi/index.php/component/tilastot/?view=ottelu&amp;otteluid=2593"/>
    <hyperlink ref="E604" r:id="rId479" display="http://www.pesiksenmaailma.fi/index.php/component/tilastot/?view=ottelu&amp;otteluid=2609"/>
    <hyperlink ref="E605" r:id="rId480" display="http://www.pesiksenmaailma.fi/index.php/component/tilastot/?view=ottelu&amp;otteluid=2616"/>
    <hyperlink ref="E606" r:id="rId481" display="http://www.pesiksenmaailma.fi/index.php/component/tilastot/?view=ottelu&amp;otteluid=2625"/>
    <hyperlink ref="E607" r:id="rId482" display="http://www.pesiksenmaailma.fi/index.php/component/tilastot/?view=ottelu&amp;otteluid=2645"/>
    <hyperlink ref="E608" r:id="rId483" display="http://www.pesiksenmaailma.fi/index.php/component/tilastot/?view=ottelu&amp;otteluid=2652"/>
    <hyperlink ref="E609" r:id="rId484" display="http://www.pesiksenmaailma.fi/index.php/component/tilastot/?view=ottelu&amp;otteluid=2658"/>
    <hyperlink ref="E618" r:id="rId485" display="http://www.pesiksenmaailma.fi/index.php/component/tilastot/?view=ottelu&amp;otteluid=1970"/>
    <hyperlink ref="E619" r:id="rId486" display="http://www.pesiksenmaailma.fi/index.php/component/tilastot/?view=ottelu&amp;otteluid=1987"/>
    <hyperlink ref="E620" r:id="rId487" display="http://www.pesiksenmaailma.fi/index.php/component/tilastot/?view=ottelu&amp;otteluid=2000"/>
    <hyperlink ref="E621" r:id="rId488" display="http://www.pesiksenmaailma.fi/index.php/component/tilastot/?view=ottelu&amp;otteluid=2002"/>
    <hyperlink ref="E622" r:id="rId489" display="http://www.pesiksenmaailma.fi/index.php/component/tilastot/?view=ottelu&amp;otteluid=2016"/>
    <hyperlink ref="E623" r:id="rId490" display="http://www.pesiksenmaailma.fi/index.php/component/tilastot/?view=ottelu&amp;otteluid=2024"/>
    <hyperlink ref="E624" r:id="rId491" display="http://www.pesiksenmaailma.fi/index.php/component/tilastot/?view=ottelu&amp;otteluid=2032"/>
    <hyperlink ref="E625" r:id="rId492" display="http://www.pesiksenmaailma.fi/index.php/component/tilastot/?view=ottelu&amp;otteluid=2043"/>
    <hyperlink ref="E626" r:id="rId493" display="http://www.pesiksenmaailma.fi/index.php/component/tilastot/?view=ottelu&amp;otteluid=2048"/>
    <hyperlink ref="E627" r:id="rId494" display="http://www.pesiksenmaailma.fi/index.php/component/tilastot/?view=ottelu&amp;otteluid=2081"/>
    <hyperlink ref="E628" r:id="rId495" display="http://www.pesiksenmaailma.fi/index.php/component/tilastot/?view=ottelu&amp;otteluid=2103"/>
    <hyperlink ref="E629" r:id="rId496" display="http://www.pesiksenmaailma.fi/index.php/component/tilastot/?view=ottelu&amp;otteluid=2112"/>
    <hyperlink ref="E630" r:id="rId497" display="http://www.pesiksenmaailma.fi/index.php/component/tilastot/?view=ottelu&amp;otteluid=2122"/>
    <hyperlink ref="E631" r:id="rId498" display="http://www.pesiksenmaailma.fi/index.php/component/tilastot/?view=ottelu&amp;otteluid=2138"/>
    <hyperlink ref="E632" r:id="rId499" display="http://www.pesiksenmaailma.fi/index.php/component/tilastot/?view=ottelu&amp;otteluid=2140"/>
    <hyperlink ref="E633" r:id="rId500" display="http://www.pesiksenmaailma.fi/index.php/component/tilastot/?view=ottelu&amp;otteluid=2150"/>
    <hyperlink ref="E634" r:id="rId501" display="http://www.pesiksenmaailma.fi/index.php/component/tilastot/?view=ottelu&amp;otteluid=2163"/>
    <hyperlink ref="E635" r:id="rId502" display="http://www.pesiksenmaailma.fi/index.php/component/tilastot/?view=ottelu&amp;otteluid=2176"/>
    <hyperlink ref="E636" r:id="rId503" display="http://www.pesiksenmaailma.fi/index.php/component/tilastot/?view=ottelu&amp;otteluid=2188"/>
    <hyperlink ref="E637" r:id="rId504" display="http://www.pesiksenmaailma.fi/index.php/component/tilastot/?view=ottelu&amp;otteluid=2207"/>
    <hyperlink ref="E638" r:id="rId505" display="http://www.pesiksenmaailma.fi/index.php/component/tilastot/?view=ottelu&amp;otteluid=2219"/>
    <hyperlink ref="E639" r:id="rId506" display="http://www.pesiksenmaailma.fi/index.php/component/tilastot/?view=ottelu&amp;otteluid=2233"/>
    <hyperlink ref="E640" r:id="rId507" display="http://www.pesiksenmaailma.fi/index.php/component/tilastot/?view=ottelu&amp;otteluid=2247"/>
    <hyperlink ref="E641" r:id="rId508" display="http://www.pesiksenmaailma.fi/index.php/component/tilastot/?view=ottelu&amp;otteluid=2263"/>
    <hyperlink ref="E642" r:id="rId509" display="http://www.pesiksenmaailma.fi/index.php/component/tilastot/?view=ottelu&amp;otteluid=2278"/>
    <hyperlink ref="E643" r:id="rId510" display="http://www.pesiksenmaailma.fi/index.php/component/tilastot/?view=ottelu&amp;otteluid=2284"/>
    <hyperlink ref="E644" r:id="rId511" display="http://www.pesiksenmaailma.fi/index.php/component/tilastot/?view=ottelu&amp;otteluid=2296"/>
    <hyperlink ref="E645" r:id="rId512" display="http://www.pesiksenmaailma.fi/index.php/component/tilastot/?view=ottelu&amp;otteluid=2303"/>
    <hyperlink ref="E646" r:id="rId513" display="http://www.pesiksenmaailma.fi/index.php/component/tilastot/?view=ottelu&amp;otteluid=2304"/>
    <hyperlink ref="E655" r:id="rId514" display="http://www.pesiksenmaailma.fi/index.php/component/tilastot/?view=ottelu&amp;otteluid=1639"/>
    <hyperlink ref="E656" r:id="rId515" display="http://www.pesiksenmaailma.fi/index.php/component/tilastot/?view=ottelu&amp;otteluid=1646"/>
    <hyperlink ref="E657" r:id="rId516" display="http://www.pesiksenmaailma.fi/index.php/component/tilastot/?view=ottelu&amp;otteluid=1652"/>
    <hyperlink ref="E658" r:id="rId517" display="http://www.pesiksenmaailma.fi/index.php/component/tilastot/?view=ottelu&amp;otteluid=1666"/>
    <hyperlink ref="E659" r:id="rId518" display="http://www.pesiksenmaailma.fi/index.php/component/tilastot/?view=ottelu&amp;otteluid=1674"/>
    <hyperlink ref="E660" r:id="rId519" display="http://www.pesiksenmaailma.fi/index.php/component/tilastot/?view=ottelu&amp;otteluid=1683"/>
    <hyperlink ref="E661" r:id="rId520" display="http://www.pesiksenmaailma.fi/index.php/component/tilastot/?view=ottelu&amp;otteluid=1695"/>
    <hyperlink ref="E662" r:id="rId521" display="http://www.pesiksenmaailma.fi/index.php/component/tilastot/?view=ottelu&amp;otteluid=1707"/>
    <hyperlink ref="E663" r:id="rId522" display="http://www.pesiksenmaailma.fi/index.php/component/tilastot/?view=ottelu&amp;otteluid=1725"/>
    <hyperlink ref="E664" r:id="rId523" display="http://www.pesiksenmaailma.fi/index.php/component/tilastot/?view=ottelu&amp;otteluid=1728"/>
    <hyperlink ref="E665" r:id="rId524" display="http://www.pesiksenmaailma.fi/index.php/component/tilastot/?view=ottelu&amp;otteluid=1750"/>
    <hyperlink ref="E666" r:id="rId525" display="http://www.pesiksenmaailma.fi/index.php/component/tilastot/?view=ottelu&amp;otteluid=1765"/>
    <hyperlink ref="E667" r:id="rId526" display="http://www.pesiksenmaailma.fi/index.php/component/tilastot/?view=ottelu&amp;otteluid=1778"/>
    <hyperlink ref="E668" r:id="rId527" display="http://www.pesiksenmaailma.fi/index.php/component/tilastot/?view=ottelu&amp;otteluid=1785"/>
    <hyperlink ref="E669" r:id="rId528" display="http://www.pesiksenmaailma.fi/index.php/component/tilastot/?view=ottelu&amp;otteluid=1789"/>
    <hyperlink ref="E670" r:id="rId529" display="http://www.pesiksenmaailma.fi/index.php/component/tilastot/?view=ottelu&amp;otteluid=1803"/>
    <hyperlink ref="E671" r:id="rId530" display="http://www.pesiksenmaailma.fi/index.php/component/tilastot/?view=ottelu&amp;otteluid=1820"/>
    <hyperlink ref="E672" r:id="rId531" display="http://www.pesiksenmaailma.fi/index.php/component/tilastot/?view=ottelu&amp;otteluid=1826"/>
    <hyperlink ref="E673" r:id="rId532" display="http://www.pesiksenmaailma.fi/index.php/component/tilastot/?view=ottelu&amp;otteluid=1847"/>
    <hyperlink ref="E674" r:id="rId533" display="http://www.pesiksenmaailma.fi/index.php/component/tilastot/?view=ottelu&amp;otteluid=1854"/>
    <hyperlink ref="E675" r:id="rId534" display="http://www.pesiksenmaailma.fi/index.php/component/tilastot/?view=ottelu&amp;otteluid=1864"/>
    <hyperlink ref="E676" r:id="rId535" display="http://www.pesiksenmaailma.fi/index.php/component/tilastot/?view=ottelu&amp;otteluid=1879"/>
    <hyperlink ref="E677" r:id="rId536" display="http://www.pesiksenmaailma.fi/index.php/component/tilastot/?view=ottelu&amp;otteluid=1889"/>
    <hyperlink ref="E678" r:id="rId537" display="http://www.pesiksenmaailma.fi/index.php/component/tilastot/?view=ottelu&amp;otteluid=1897"/>
    <hyperlink ref="E679" r:id="rId538" display="http://www.pesiksenmaailma.fi/index.php/component/tilastot/?view=ottelu&amp;otteluid=1910"/>
    <hyperlink ref="E680" r:id="rId539" display="http://www.pesiksenmaailma.fi/index.php/component/tilastot/?view=ottelu&amp;otteluid=1923"/>
    <hyperlink ref="E681" r:id="rId540" display="http://www.pesiksenmaailma.fi/index.php/component/tilastot/?view=ottelu&amp;otteluid=1940"/>
    <hyperlink ref="E682" r:id="rId541" display="http://www.pesiksenmaailma.fi/index.php/component/tilastot/?view=ottelu&amp;otteluid=1956"/>
    <hyperlink ref="E683" r:id="rId542" display="http://www.pesiksenmaailma.fi/index.php/component/tilastot/?view=ottelu&amp;otteluid=1958"/>
    <hyperlink ref="S160" r:id="rId543" display="http://www.pesiksenmaailma.fi/index.php/component/tilastot/?view=ottelu&amp;otteluid=19108"/>
    <hyperlink ref="S161" r:id="rId544" display="http://www.pesiksenmaailma.fi/index.php/component/tilastot/?view=ottelu&amp;otteluid=19109"/>
    <hyperlink ref="S162" r:id="rId545" display="http://www.pesiksenmaailma.fi/index.php/component/tilastot/?view=ottelu&amp;otteluid=19116"/>
    <hyperlink ref="S163" r:id="rId546" display="http://www.pesiksenmaailma.fi/index.php/component/tilastot/?view=ottelu&amp;otteluid=19154"/>
    <hyperlink ref="S164" r:id="rId547" display="http://www.pesiksenmaailma.fi/index.php/component/tilastot/?view=ottelu&amp;otteluid=7536"/>
    <hyperlink ref="S165" r:id="rId548" display="http://www.pesiksenmaailma.fi/index.php/component/tilastot/?view=ottelu&amp;otteluid=7541"/>
    <hyperlink ref="S166" r:id="rId549" display="http://www.pesiksenmaailma.fi/index.php/component/tilastot/?view=ottelu&amp;otteluid=7545"/>
    <hyperlink ref="S167" r:id="rId550" display="http://www.pesiksenmaailma.fi/index.php/component/tilastot/?view=ottelu&amp;otteluid=7617"/>
    <hyperlink ref="S168" r:id="rId551" display="http://www.pesiksenmaailma.fi/index.php/component/tilastot/?view=ottelu&amp;otteluid=7635"/>
    <hyperlink ref="S169" r:id="rId552" display="http://www.pesiksenmaailma.fi/index.php/component/tilastot/?view=ottelu&amp;otteluid=7639"/>
    <hyperlink ref="S170" r:id="rId553" display="http://www.pesiksenmaailma.fi/index.php/component/tilastot/?view=ottelu&amp;otteluid=765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MSU</vt:lpstr>
      <vt:lpstr>MYP, MSS</vt:lpstr>
      <vt:lpstr>Arvo-ottelut</vt:lpstr>
      <vt:lpstr>Pelinjohtaja</vt:lpstr>
      <vt:lpstr>Kärkilyönnit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2023-01-04T01:31:47Z</dcterms:modified>
</cp:coreProperties>
</file>